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95" activeTab="4"/>
  </bookViews>
  <sheets>
    <sheet name="F1" sheetId="1" r:id="rId1"/>
    <sheet name="F2" sheetId="2" r:id="rId2"/>
    <sheet name="F3" sheetId="3" r:id="rId3"/>
    <sheet name="F5" sheetId="4" r:id="rId4"/>
    <sheet name="F6" sheetId="5" r:id="rId5"/>
    <sheet name="F4" sheetId="6" r:id="rId6"/>
  </sheets>
  <definedNames>
    <definedName name="_xlnm.Print_Area" localSheetId="5">'F4'!$A$1:$G$54</definedName>
    <definedName name="_xlnm.Print_Area" localSheetId="4">'F6'!$A$1:$K$63</definedName>
  </definedNames>
  <calcPr fullCalcOnLoad="1"/>
</workbook>
</file>

<file path=xl/sharedStrings.xml><?xml version="1.0" encoding="utf-8"?>
<sst xmlns="http://schemas.openxmlformats.org/spreadsheetml/2006/main" count="182" uniqueCount="135">
  <si>
    <t>Día</t>
  </si>
  <si>
    <t>Factura</t>
  </si>
  <si>
    <t>Otro</t>
  </si>
  <si>
    <t>Número</t>
  </si>
  <si>
    <t>NIT ó DPI</t>
  </si>
  <si>
    <t>NOMBRE</t>
  </si>
  <si>
    <t>COMPRA</t>
  </si>
  <si>
    <t>SERVICIO</t>
  </si>
  <si>
    <t>IMPORTACIÓN</t>
  </si>
  <si>
    <t>IVA CRÉDITO</t>
  </si>
  <si>
    <t>FISCAL</t>
  </si>
  <si>
    <t>TOTALES</t>
  </si>
  <si>
    <t>DOCUMENTO</t>
  </si>
  <si>
    <t>PROVEEDOR/PRESTADOR</t>
  </si>
  <si>
    <t>PRECIO NETO</t>
  </si>
  <si>
    <t>Nombre o Razón Social:</t>
  </si>
  <si>
    <t>NIT:</t>
  </si>
  <si>
    <t>REGISTRO DE COMPRAS Y SERVICIOS</t>
  </si>
  <si>
    <t>Mes:</t>
  </si>
  <si>
    <t>Año:</t>
  </si>
  <si>
    <t>(f)</t>
  </si>
  <si>
    <t>F1</t>
  </si>
  <si>
    <t>F2</t>
  </si>
  <si>
    <t>DÍA</t>
  </si>
  <si>
    <t>REGISTRO DE VENTAS Y SERVICIOS</t>
  </si>
  <si>
    <t>Tipo</t>
  </si>
  <si>
    <t xml:space="preserve">Del </t>
  </si>
  <si>
    <t>Al</t>
  </si>
  <si>
    <t>COMPRADOR</t>
  </si>
  <si>
    <t>VENTA</t>
  </si>
  <si>
    <t>EXPORTACIÓN</t>
  </si>
  <si>
    <t>DÉBITO</t>
  </si>
  <si>
    <t>IVA</t>
  </si>
  <si>
    <t>MONTO</t>
  </si>
  <si>
    <t>INCLUIDO</t>
  </si>
  <si>
    <t>DESCRIPCIÓN</t>
  </si>
  <si>
    <t>Haber</t>
  </si>
  <si>
    <t>Debe</t>
  </si>
  <si>
    <t>Saldo</t>
  </si>
  <si>
    <t>Nombre:</t>
  </si>
  <si>
    <t>Dirección:</t>
  </si>
  <si>
    <t>F3</t>
  </si>
  <si>
    <t>FECHA</t>
  </si>
  <si>
    <t>Mes</t>
  </si>
  <si>
    <t>No.</t>
  </si>
  <si>
    <t>Nombres</t>
  </si>
  <si>
    <t>Puesto</t>
  </si>
  <si>
    <t>Sueldo</t>
  </si>
  <si>
    <t>Ordinario</t>
  </si>
  <si>
    <t>Horas</t>
  </si>
  <si>
    <t>Extras</t>
  </si>
  <si>
    <t>Extraordinario</t>
  </si>
  <si>
    <t>Comisiones</t>
  </si>
  <si>
    <t>Bonificación</t>
  </si>
  <si>
    <t>Total</t>
  </si>
  <si>
    <t>Devengado</t>
  </si>
  <si>
    <t>lGSS</t>
  </si>
  <si>
    <t>ISR</t>
  </si>
  <si>
    <t>Anticipo</t>
  </si>
  <si>
    <t>Judiciales</t>
  </si>
  <si>
    <t>Otros</t>
  </si>
  <si>
    <t xml:space="preserve">Total de </t>
  </si>
  <si>
    <t>Descuentos</t>
  </si>
  <si>
    <t xml:space="preserve">Total </t>
  </si>
  <si>
    <t>Líquido</t>
  </si>
  <si>
    <t>Firmas</t>
  </si>
  <si>
    <t>DESCUENTOS</t>
  </si>
  <si>
    <t>___________________________________________________________________________</t>
  </si>
  <si>
    <t>Planilla No:</t>
  </si>
  <si>
    <t xml:space="preserve">Mes: </t>
  </si>
  <si>
    <t xml:space="preserve">Año: </t>
  </si>
  <si>
    <t>(Cifras Expresadas en Quetzales)</t>
  </si>
  <si>
    <t>De Conformidad con los datos anteriores, el total devengado de la presente planilla asciende a la cantidad de:</t>
  </si>
  <si>
    <t xml:space="preserve">Lugar y Fecha: </t>
  </si>
  <si>
    <t>__________________________________________________</t>
  </si>
  <si>
    <t xml:space="preserve">Perito Contador Reg. No. </t>
  </si>
  <si>
    <t>F5</t>
  </si>
  <si>
    <t>Cantidad</t>
  </si>
  <si>
    <t>ENTRADAS</t>
  </si>
  <si>
    <t>SALIDAS</t>
  </si>
  <si>
    <t>EXISTENCIAS</t>
  </si>
  <si>
    <t>P/Unitario</t>
  </si>
  <si>
    <t>F6</t>
  </si>
  <si>
    <t>Empresa:</t>
  </si>
  <si>
    <t>Unidad de Medida:</t>
  </si>
  <si>
    <t>EXENTA</t>
  </si>
  <si>
    <t>LIBRO DE CUENTAS CORRIENTES ________________________</t>
  </si>
  <si>
    <t>LIBRO MAYOR O CENTRALIZADOR</t>
  </si>
  <si>
    <t>EMPRESA: __________________________________</t>
  </si>
  <si>
    <t>F4</t>
  </si>
  <si>
    <t>11 CALLE 1-53 ZONA 1, GUATEMALA</t>
  </si>
  <si>
    <t>Saldo Inicial</t>
  </si>
  <si>
    <t>Devolución Interna</t>
  </si>
  <si>
    <t>Devolución Externa</t>
  </si>
  <si>
    <t>(-)</t>
  </si>
  <si>
    <t>Devoluciones</t>
  </si>
  <si>
    <t>Interna</t>
  </si>
  <si>
    <t>Externa</t>
  </si>
  <si>
    <t>TOTAL</t>
  </si>
  <si>
    <t>SUB-TOTAL</t>
  </si>
  <si>
    <t>P#1</t>
  </si>
  <si>
    <t>Almacén de Materia Prima</t>
  </si>
  <si>
    <t>IVA por Cobrar</t>
  </si>
  <si>
    <t>Proveedores</t>
  </si>
  <si>
    <t>Caja y Bancos</t>
  </si>
  <si>
    <t>Reg. Ingreso de MP al Almacén</t>
  </si>
  <si>
    <t>P#2</t>
  </si>
  <si>
    <t>Almacén de Prod. En Proceso</t>
  </si>
  <si>
    <t>Reg. Devolución interna de MP</t>
  </si>
  <si>
    <t>P#3</t>
  </si>
  <si>
    <t>Almacén de Productos en Proceso</t>
  </si>
  <si>
    <t>Reg. Egreso de MP del Almacén</t>
  </si>
  <si>
    <t>P#4</t>
  </si>
  <si>
    <t>Almacen de Materia Prima</t>
  </si>
  <si>
    <t>Reg. Devolución externa de MP</t>
  </si>
  <si>
    <t>P#5</t>
  </si>
  <si>
    <t>Ventas</t>
  </si>
  <si>
    <t>IVA por Pagar</t>
  </si>
  <si>
    <t>Reg. Venta de 15 Pies de Madera</t>
  </si>
  <si>
    <t>Determinación de Ganancia en Ventas</t>
  </si>
  <si>
    <t>Ganancia por Unidad</t>
  </si>
  <si>
    <t>Ganancia en Ventas</t>
  </si>
  <si>
    <t>(-)V. en Libros</t>
  </si>
  <si>
    <t>DULCES VENUS</t>
  </si>
  <si>
    <t>ABRIL</t>
  </si>
  <si>
    <t>QUINTALES</t>
  </si>
  <si>
    <t>OC No. 012</t>
  </si>
  <si>
    <t>Requisición No. 01</t>
  </si>
  <si>
    <t>OC No. 013</t>
  </si>
  <si>
    <t>Requisición No. 02</t>
  </si>
  <si>
    <t>Requisición No. 03</t>
  </si>
  <si>
    <t>OC No. 014</t>
  </si>
  <si>
    <t>OC No. 11</t>
  </si>
  <si>
    <t>Requisición No. 04</t>
  </si>
  <si>
    <r>
      <t>Método: ____</t>
    </r>
    <r>
      <rPr>
        <u val="single"/>
        <sz val="10"/>
        <color indexed="8"/>
        <rFont val="Calibri"/>
        <family val="2"/>
      </rPr>
      <t>U</t>
    </r>
    <r>
      <rPr>
        <u val="single"/>
        <sz val="10"/>
        <color indexed="8"/>
        <rFont val="Calibri"/>
        <family val="2"/>
      </rPr>
      <t>EPS______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</si>
</sst>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([$Q-100A]* #,##0.00_);_([$Q-100A]* \(#,##0.00\);_([$Q-100A]* &quot;-&quot;??_);_(@_)"/>
    <numFmt numFmtId="173" formatCode="_-[$Q-100A]* #,##0.00_ ;_-[$Q-100A]* \-#,##0.00\ ;_-[$Q-100A]* &quot;-&quot;??_ ;_-@_ "/>
    <numFmt numFmtId="174" formatCode="_([$Q-100A]* #,##0.0_);_([$Q-100A]* \(#,##0.0\);_([$Q-100A]* &quot;-&quot;??_);_(@_)"/>
    <numFmt numFmtId="175" formatCode="_([$Q-100A]* #,##0_);_([$Q-100A]* \(#,##0\);_([$Q-100A]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9"/>
      <name val="Algerian"/>
      <family val="5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20"/>
      <color theme="0"/>
      <name val="Algerian"/>
      <family val="5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medium"/>
      <bottom/>
    </border>
    <border>
      <left style="double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 style="double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medium"/>
    </border>
    <border>
      <left/>
      <right style="double"/>
      <top/>
      <bottom style="thin"/>
    </border>
    <border>
      <left style="double"/>
      <right style="double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double"/>
      <right style="double"/>
      <top style="thin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double"/>
      <top style="thin"/>
      <bottom/>
    </border>
    <border>
      <left style="thin"/>
      <right style="double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29" xfId="0" applyFont="1" applyBorder="1" applyAlignment="1">
      <alignment/>
    </xf>
    <xf numFmtId="0" fontId="43" fillId="0" borderId="3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31" xfId="0" applyFont="1" applyBorder="1" applyAlignment="1">
      <alignment/>
    </xf>
    <xf numFmtId="0" fontId="43" fillId="0" borderId="28" xfId="0" applyFont="1" applyBorder="1" applyAlignment="1">
      <alignment horizontal="center" vertical="center"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4" xfId="0" applyFont="1" applyBorder="1" applyAlignment="1">
      <alignment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37" xfId="0" applyFont="1" applyBorder="1" applyAlignment="1">
      <alignment horizontal="right"/>
    </xf>
    <xf numFmtId="0" fontId="45" fillId="0" borderId="37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47" xfId="0" applyFont="1" applyBorder="1" applyAlignment="1">
      <alignment/>
    </xf>
    <xf numFmtId="0" fontId="43" fillId="0" borderId="48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49" xfId="0" applyFont="1" applyBorder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4" fillId="34" borderId="0" xfId="0" applyFont="1" applyFill="1" applyAlignment="1">
      <alignment horizontal="center" vertical="center"/>
    </xf>
    <xf numFmtId="172" fontId="0" fillId="0" borderId="20" xfId="0" applyNumberFormat="1" applyBorder="1" applyAlignment="1">
      <alignment/>
    </xf>
    <xf numFmtId="0" fontId="42" fillId="0" borderId="24" xfId="0" applyFont="1" applyBorder="1" applyAlignment="1">
      <alignment horizontal="center"/>
    </xf>
    <xf numFmtId="172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72" fontId="0" fillId="0" borderId="55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4" fontId="0" fillId="0" borderId="50" xfId="0" applyNumberFormat="1" applyBorder="1" applyAlignment="1">
      <alignment/>
    </xf>
    <xf numFmtId="14" fontId="0" fillId="0" borderId="51" xfId="0" applyNumberFormat="1" applyBorder="1" applyAlignment="1">
      <alignment/>
    </xf>
    <xf numFmtId="0" fontId="0" fillId="0" borderId="5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6" xfId="0" applyBorder="1" applyAlignment="1">
      <alignment/>
    </xf>
    <xf numFmtId="172" fontId="0" fillId="0" borderId="57" xfId="0" applyNumberFormat="1" applyBorder="1" applyAlignment="1">
      <alignment/>
    </xf>
    <xf numFmtId="0" fontId="47" fillId="0" borderId="53" xfId="0" applyFont="1" applyFill="1" applyBorder="1" applyAlignment="1">
      <alignment/>
    </xf>
    <xf numFmtId="0" fontId="47" fillId="0" borderId="51" xfId="0" applyFont="1" applyBorder="1" applyAlignment="1">
      <alignment/>
    </xf>
    <xf numFmtId="0" fontId="47" fillId="0" borderId="53" xfId="0" applyFont="1" applyFill="1" applyBorder="1" applyAlignment="1">
      <alignment horizontal="left" indent="5"/>
    </xf>
    <xf numFmtId="172" fontId="42" fillId="0" borderId="0" xfId="0" applyNumberFormat="1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58" xfId="0" applyBorder="1" applyAlignment="1">
      <alignment/>
    </xf>
    <xf numFmtId="172" fontId="0" fillId="0" borderId="58" xfId="0" applyNumberFormat="1" applyBorder="1" applyAlignment="1">
      <alignment/>
    </xf>
    <xf numFmtId="0" fontId="23" fillId="0" borderId="20" xfId="0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0" fontId="23" fillId="0" borderId="55" xfId="0" applyFont="1" applyBorder="1" applyAlignment="1">
      <alignment/>
    </xf>
    <xf numFmtId="172" fontId="23" fillId="0" borderId="55" xfId="0" applyNumberFormat="1" applyFont="1" applyBorder="1" applyAlignment="1">
      <alignment horizontal="center"/>
    </xf>
    <xf numFmtId="0" fontId="23" fillId="0" borderId="59" xfId="0" applyFont="1" applyBorder="1" applyAlignment="1">
      <alignment/>
    </xf>
    <xf numFmtId="172" fontId="23" fillId="0" borderId="59" xfId="0" applyNumberFormat="1" applyFont="1" applyBorder="1" applyAlignment="1">
      <alignment/>
    </xf>
    <xf numFmtId="172" fontId="23" fillId="0" borderId="55" xfId="0" applyNumberFormat="1" applyFont="1" applyBorder="1" applyAlignment="1">
      <alignment/>
    </xf>
    <xf numFmtId="172" fontId="23" fillId="0" borderId="52" xfId="0" applyNumberFormat="1" applyFont="1" applyBorder="1" applyAlignment="1">
      <alignment/>
    </xf>
    <xf numFmtId="172" fontId="23" fillId="0" borderId="60" xfId="0" applyNumberFormat="1" applyFont="1" applyBorder="1" applyAlignment="1">
      <alignment/>
    </xf>
    <xf numFmtId="172" fontId="23" fillId="0" borderId="57" xfId="0" applyNumberFormat="1" applyFont="1" applyBorder="1" applyAlignment="1">
      <alignment/>
    </xf>
    <xf numFmtId="172" fontId="23" fillId="0" borderId="54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42" fillId="0" borderId="20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42" fillId="0" borderId="13" xfId="0" applyFont="1" applyBorder="1" applyAlignment="1">
      <alignment horizontal="right"/>
    </xf>
    <xf numFmtId="172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72" fontId="25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2" fontId="23" fillId="0" borderId="61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7" fillId="0" borderId="53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53" xfId="0" applyFont="1" applyBorder="1" applyAlignment="1">
      <alignment horizontal="left" indent="5"/>
    </xf>
    <xf numFmtId="0" fontId="47" fillId="0" borderId="51" xfId="0" applyFont="1" applyBorder="1" applyAlignment="1">
      <alignment horizontal="left" indent="5"/>
    </xf>
    <xf numFmtId="0" fontId="45" fillId="0" borderId="4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77" xfId="0" applyFill="1" applyBorder="1" applyAlignment="1">
      <alignment/>
    </xf>
    <xf numFmtId="172" fontId="0" fillId="0" borderId="77" xfId="0" applyNumberFormat="1" applyFill="1" applyBorder="1" applyAlignment="1">
      <alignment/>
    </xf>
    <xf numFmtId="0" fontId="0" fillId="0" borderId="20" xfId="0" applyFill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58" xfId="0" applyFont="1" applyFill="1" applyBorder="1" applyAlignment="1">
      <alignment/>
    </xf>
    <xf numFmtId="172" fontId="0" fillId="0" borderId="58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58" xfId="0" applyFill="1" applyBorder="1" applyAlignment="1">
      <alignment/>
    </xf>
    <xf numFmtId="172" fontId="0" fillId="0" borderId="58" xfId="0" applyNumberFormat="1" applyFill="1" applyBorder="1" applyAlignment="1">
      <alignment/>
    </xf>
    <xf numFmtId="0" fontId="0" fillId="0" borderId="78" xfId="0" applyFill="1" applyBorder="1" applyAlignment="1">
      <alignment/>
    </xf>
    <xf numFmtId="172" fontId="0" fillId="0" borderId="78" xfId="0" applyNumberFormat="1" applyFill="1" applyBorder="1" applyAlignment="1">
      <alignment/>
    </xf>
    <xf numFmtId="175" fontId="23" fillId="0" borderId="59" xfId="0" applyNumberFormat="1" applyFont="1" applyBorder="1" applyAlignment="1">
      <alignment/>
    </xf>
    <xf numFmtId="172" fontId="23" fillId="0" borderId="7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0" zoomScaleSheetLayoutView="90" zoomScalePageLayoutView="0" workbookViewId="0" topLeftCell="A7">
      <selection activeCell="E23" sqref="E23"/>
    </sheetView>
  </sheetViews>
  <sheetFormatPr defaultColWidth="11.421875" defaultRowHeight="15"/>
  <cols>
    <col min="1" max="1" width="5.8515625" style="0" customWidth="1"/>
    <col min="2" max="2" width="8.7109375" style="0" customWidth="1"/>
    <col min="3" max="3" width="7.00390625" style="0" customWidth="1"/>
    <col min="4" max="4" width="11.8515625" style="0" customWidth="1"/>
    <col min="5" max="5" width="13.00390625" style="0" customWidth="1"/>
    <col min="6" max="6" width="33.7109375" style="0" customWidth="1"/>
    <col min="7" max="7" width="12.8515625" style="0" customWidth="1"/>
    <col min="8" max="8" width="12.7109375" style="0" customWidth="1"/>
    <col min="9" max="9" width="12.57421875" style="0" customWidth="1"/>
    <col min="10" max="10" width="13.140625" style="0" customWidth="1"/>
    <col min="11" max="11" width="13.28125" style="0" customWidth="1"/>
  </cols>
  <sheetData>
    <row r="1" ht="22.5" customHeight="1">
      <c r="K1" s="9" t="s">
        <v>21</v>
      </c>
    </row>
    <row r="2" spans="1:11" ht="15.75" thickBot="1">
      <c r="A2" s="115" t="s">
        <v>15</v>
      </c>
      <c r="B2" s="115"/>
      <c r="C2" s="115"/>
      <c r="D2" s="114"/>
      <c r="E2" s="114"/>
      <c r="F2" s="114"/>
      <c r="G2" s="10"/>
      <c r="H2" s="10"/>
      <c r="I2" s="11" t="s">
        <v>16</v>
      </c>
      <c r="J2" s="114"/>
      <c r="K2" s="114"/>
    </row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16" t="s">
        <v>17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>
      <c r="A6" s="11" t="s">
        <v>18</v>
      </c>
      <c r="B6" s="114"/>
      <c r="C6" s="114"/>
      <c r="D6" s="114"/>
      <c r="E6" s="11" t="s">
        <v>19</v>
      </c>
      <c r="F6" s="12"/>
      <c r="G6" s="10"/>
      <c r="H6" s="11" t="s">
        <v>20</v>
      </c>
      <c r="I6" s="114"/>
      <c r="J6" s="114"/>
      <c r="K6" s="114"/>
    </row>
    <row r="7" spans="1:11" ht="15.7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19" t="s">
        <v>23</v>
      </c>
      <c r="B8" s="121" t="s">
        <v>12</v>
      </c>
      <c r="C8" s="121"/>
      <c r="D8" s="121"/>
      <c r="E8" s="121" t="s">
        <v>13</v>
      </c>
      <c r="F8" s="122"/>
      <c r="G8" s="123" t="s">
        <v>14</v>
      </c>
      <c r="H8" s="123"/>
      <c r="I8" s="123"/>
      <c r="J8" s="2" t="s">
        <v>9</v>
      </c>
      <c r="K8" s="117" t="s">
        <v>11</v>
      </c>
    </row>
    <row r="9" spans="1:11" ht="11.25" customHeight="1" thickBot="1">
      <c r="A9" s="120"/>
      <c r="B9" s="4" t="s">
        <v>1</v>
      </c>
      <c r="C9" s="4" t="s">
        <v>2</v>
      </c>
      <c r="D9" s="4" t="s">
        <v>3</v>
      </c>
      <c r="E9" s="4" t="s">
        <v>4</v>
      </c>
      <c r="F9" s="5" t="s">
        <v>5</v>
      </c>
      <c r="G9" s="6" t="s">
        <v>6</v>
      </c>
      <c r="H9" s="6" t="s">
        <v>7</v>
      </c>
      <c r="I9" s="6" t="s">
        <v>8</v>
      </c>
      <c r="J9" s="7" t="s">
        <v>10</v>
      </c>
      <c r="K9" s="118"/>
    </row>
    <row r="10" spans="1:11" ht="15">
      <c r="A10" s="13"/>
      <c r="B10" s="14"/>
      <c r="C10" s="14"/>
      <c r="D10" s="14"/>
      <c r="E10" s="14"/>
      <c r="F10" s="15"/>
      <c r="G10" s="16"/>
      <c r="H10" s="16"/>
      <c r="I10" s="16"/>
      <c r="J10" s="16"/>
      <c r="K10" s="17"/>
    </row>
    <row r="11" spans="1:11" ht="15">
      <c r="A11" s="18"/>
      <c r="B11" s="19"/>
      <c r="C11" s="19"/>
      <c r="D11" s="19"/>
      <c r="E11" s="19"/>
      <c r="F11" s="20"/>
      <c r="G11" s="21"/>
      <c r="H11" s="21"/>
      <c r="I11" s="21"/>
      <c r="J11" s="21"/>
      <c r="K11" s="22"/>
    </row>
    <row r="12" spans="1:11" ht="15">
      <c r="A12" s="18"/>
      <c r="B12" s="19"/>
      <c r="C12" s="19"/>
      <c r="D12" s="19"/>
      <c r="E12" s="19"/>
      <c r="F12" s="20"/>
      <c r="G12" s="21"/>
      <c r="H12" s="21"/>
      <c r="I12" s="21"/>
      <c r="J12" s="21"/>
      <c r="K12" s="22"/>
    </row>
    <row r="13" spans="1:11" ht="15">
      <c r="A13" s="18"/>
      <c r="B13" s="19"/>
      <c r="C13" s="19"/>
      <c r="D13" s="19"/>
      <c r="E13" s="19"/>
      <c r="F13" s="20"/>
      <c r="G13" s="21"/>
      <c r="H13" s="21"/>
      <c r="I13" s="21"/>
      <c r="J13" s="21"/>
      <c r="K13" s="22"/>
    </row>
    <row r="14" spans="1:11" ht="15">
      <c r="A14" s="18"/>
      <c r="B14" s="19"/>
      <c r="C14" s="19"/>
      <c r="D14" s="19"/>
      <c r="E14" s="19"/>
      <c r="F14" s="20"/>
      <c r="G14" s="21"/>
      <c r="H14" s="21"/>
      <c r="I14" s="21"/>
      <c r="J14" s="21"/>
      <c r="K14" s="22"/>
    </row>
    <row r="15" spans="1:11" ht="15">
      <c r="A15" s="18"/>
      <c r="B15" s="19"/>
      <c r="C15" s="19"/>
      <c r="D15" s="19"/>
      <c r="E15" s="19"/>
      <c r="F15" s="20"/>
      <c r="G15" s="21"/>
      <c r="H15" s="21"/>
      <c r="I15" s="21"/>
      <c r="J15" s="21"/>
      <c r="K15" s="22"/>
    </row>
    <row r="16" spans="1:11" ht="15">
      <c r="A16" s="18"/>
      <c r="B16" s="19"/>
      <c r="C16" s="19"/>
      <c r="D16" s="19"/>
      <c r="E16" s="19"/>
      <c r="F16" s="20"/>
      <c r="G16" s="21"/>
      <c r="H16" s="21"/>
      <c r="I16" s="21"/>
      <c r="J16" s="21"/>
      <c r="K16" s="22"/>
    </row>
    <row r="17" spans="1:11" ht="15">
      <c r="A17" s="18"/>
      <c r="B17" s="19"/>
      <c r="C17" s="19"/>
      <c r="D17" s="19"/>
      <c r="E17" s="19"/>
      <c r="F17" s="20"/>
      <c r="G17" s="21"/>
      <c r="H17" s="21"/>
      <c r="I17" s="21"/>
      <c r="J17" s="21"/>
      <c r="K17" s="22"/>
    </row>
    <row r="18" spans="1:11" ht="15">
      <c r="A18" s="18"/>
      <c r="B18" s="19"/>
      <c r="C18" s="19"/>
      <c r="D18" s="19"/>
      <c r="E18" s="19"/>
      <c r="F18" s="20"/>
      <c r="G18" s="21"/>
      <c r="H18" s="21"/>
      <c r="I18" s="21"/>
      <c r="J18" s="21"/>
      <c r="K18" s="22"/>
    </row>
    <row r="19" spans="1:11" ht="15">
      <c r="A19" s="18"/>
      <c r="B19" s="19"/>
      <c r="C19" s="19"/>
      <c r="D19" s="19"/>
      <c r="E19" s="19"/>
      <c r="F19" s="20"/>
      <c r="G19" s="21"/>
      <c r="H19" s="21"/>
      <c r="I19" s="21"/>
      <c r="J19" s="21"/>
      <c r="K19" s="22"/>
    </row>
    <row r="20" spans="1:11" ht="15">
      <c r="A20" s="18"/>
      <c r="B20" s="19"/>
      <c r="C20" s="19"/>
      <c r="D20" s="19"/>
      <c r="E20" s="19"/>
      <c r="F20" s="20"/>
      <c r="G20" s="21"/>
      <c r="H20" s="21"/>
      <c r="I20" s="21"/>
      <c r="J20" s="21"/>
      <c r="K20" s="22"/>
    </row>
    <row r="21" spans="1:11" ht="15">
      <c r="A21" s="18"/>
      <c r="B21" s="19"/>
      <c r="C21" s="19"/>
      <c r="D21" s="19"/>
      <c r="E21" s="19"/>
      <c r="F21" s="20"/>
      <c r="G21" s="21"/>
      <c r="H21" s="21"/>
      <c r="I21" s="21"/>
      <c r="J21" s="21"/>
      <c r="K21" s="22"/>
    </row>
    <row r="22" spans="1:11" ht="15">
      <c r="A22" s="18"/>
      <c r="B22" s="19"/>
      <c r="C22" s="19"/>
      <c r="D22" s="19"/>
      <c r="E22" s="19"/>
      <c r="F22" s="20"/>
      <c r="G22" s="21"/>
      <c r="H22" s="21"/>
      <c r="I22" s="21"/>
      <c r="J22" s="21"/>
      <c r="K22" s="22"/>
    </row>
    <row r="23" spans="1:11" ht="15">
      <c r="A23" s="18"/>
      <c r="B23" s="19"/>
      <c r="C23" s="19"/>
      <c r="D23" s="19"/>
      <c r="E23" s="19"/>
      <c r="F23" s="20"/>
      <c r="G23" s="21"/>
      <c r="H23" s="21"/>
      <c r="I23" s="21"/>
      <c r="J23" s="21"/>
      <c r="K23" s="22"/>
    </row>
    <row r="24" spans="1:11" ht="15">
      <c r="A24" s="18"/>
      <c r="B24" s="19"/>
      <c r="C24" s="19"/>
      <c r="D24" s="19"/>
      <c r="E24" s="19"/>
      <c r="F24" s="20"/>
      <c r="G24" s="21"/>
      <c r="H24" s="21"/>
      <c r="I24" s="21"/>
      <c r="J24" s="21"/>
      <c r="K24" s="22"/>
    </row>
    <row r="25" spans="1:11" ht="15">
      <c r="A25" s="18"/>
      <c r="B25" s="19"/>
      <c r="C25" s="19"/>
      <c r="D25" s="19"/>
      <c r="E25" s="19"/>
      <c r="F25" s="20"/>
      <c r="G25" s="21"/>
      <c r="H25" s="21"/>
      <c r="I25" s="21"/>
      <c r="J25" s="21"/>
      <c r="K25" s="22"/>
    </row>
    <row r="26" spans="1:11" ht="15">
      <c r="A26" s="18"/>
      <c r="B26" s="19"/>
      <c r="C26" s="19"/>
      <c r="D26" s="19"/>
      <c r="E26" s="19"/>
      <c r="F26" s="20"/>
      <c r="G26" s="21"/>
      <c r="H26" s="21"/>
      <c r="I26" s="21"/>
      <c r="J26" s="21"/>
      <c r="K26" s="22"/>
    </row>
    <row r="27" spans="1:11" ht="15">
      <c r="A27" s="18"/>
      <c r="B27" s="19"/>
      <c r="C27" s="19"/>
      <c r="D27" s="19"/>
      <c r="E27" s="19"/>
      <c r="F27" s="20"/>
      <c r="G27" s="21"/>
      <c r="H27" s="21"/>
      <c r="I27" s="21"/>
      <c r="J27" s="21"/>
      <c r="K27" s="22"/>
    </row>
    <row r="28" spans="1:11" ht="15">
      <c r="A28" s="18"/>
      <c r="B28" s="19"/>
      <c r="C28" s="19"/>
      <c r="D28" s="19"/>
      <c r="E28" s="19"/>
      <c r="F28" s="20"/>
      <c r="G28" s="21"/>
      <c r="H28" s="21"/>
      <c r="I28" s="21"/>
      <c r="J28" s="21"/>
      <c r="K28" s="22"/>
    </row>
    <row r="29" spans="1:11" ht="15.75" thickBot="1">
      <c r="A29" s="23"/>
      <c r="B29" s="24"/>
      <c r="C29" s="24"/>
      <c r="D29" s="24"/>
      <c r="E29" s="24"/>
      <c r="F29" s="25" t="s">
        <v>11</v>
      </c>
      <c r="G29" s="26"/>
      <c r="H29" s="26"/>
      <c r="I29" s="26"/>
      <c r="J29" s="26"/>
      <c r="K29" s="27"/>
    </row>
  </sheetData>
  <sheetProtection/>
  <mergeCells count="11">
    <mergeCell ref="K8:K9"/>
    <mergeCell ref="A8:A9"/>
    <mergeCell ref="B8:D8"/>
    <mergeCell ref="E8:F8"/>
    <mergeCell ref="G8:I8"/>
    <mergeCell ref="D2:F2"/>
    <mergeCell ref="A2:C2"/>
    <mergeCell ref="J2:K2"/>
    <mergeCell ref="A4:K4"/>
    <mergeCell ref="I6:K6"/>
    <mergeCell ref="B6:D6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SheetLayoutView="100" zoomScalePageLayoutView="0" workbookViewId="0" topLeftCell="A7">
      <selection activeCell="I14" sqref="I14"/>
    </sheetView>
  </sheetViews>
  <sheetFormatPr defaultColWidth="11.421875" defaultRowHeight="15"/>
  <cols>
    <col min="1" max="1" width="4.7109375" style="0" customWidth="1"/>
    <col min="2" max="2" width="8.28125" style="0" customWidth="1"/>
    <col min="3" max="3" width="7.00390625" style="0" customWidth="1"/>
    <col min="4" max="4" width="7.140625" style="0" customWidth="1"/>
    <col min="5" max="5" width="11.8515625" style="0" customWidth="1"/>
    <col min="6" max="6" width="29.28125" style="0" customWidth="1"/>
    <col min="9" max="9" width="12.8515625" style="0" customWidth="1"/>
    <col min="10" max="10" width="13.00390625" style="0" customWidth="1"/>
  </cols>
  <sheetData>
    <row r="1" ht="22.5" customHeight="1">
      <c r="L1" s="9" t="s">
        <v>22</v>
      </c>
    </row>
    <row r="2" spans="1:12" ht="15.75" thickBot="1">
      <c r="A2" s="115" t="s">
        <v>15</v>
      </c>
      <c r="B2" s="115"/>
      <c r="C2" s="115"/>
      <c r="D2" s="114"/>
      <c r="E2" s="114"/>
      <c r="F2" s="114"/>
      <c r="G2" s="10"/>
      <c r="H2" s="10"/>
      <c r="I2" s="10"/>
      <c r="J2" s="11" t="s">
        <v>16</v>
      </c>
      <c r="K2" s="114"/>
      <c r="L2" s="114"/>
    </row>
    <row r="3" spans="1:12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16" t="s">
        <v>24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thickBot="1">
      <c r="A6" s="11" t="s">
        <v>18</v>
      </c>
      <c r="B6" s="114"/>
      <c r="C6" s="114"/>
      <c r="D6" s="114"/>
      <c r="E6" s="11" t="s">
        <v>19</v>
      </c>
      <c r="F6" s="12"/>
      <c r="G6" s="10"/>
      <c r="H6" s="11"/>
      <c r="I6" s="11" t="s">
        <v>20</v>
      </c>
      <c r="J6" s="114"/>
      <c r="K6" s="114"/>
      <c r="L6" s="114"/>
    </row>
    <row r="7" spans="1:12" ht="15.75" thickBot="1">
      <c r="A7" s="10"/>
      <c r="B7" s="10"/>
      <c r="C7" s="10"/>
      <c r="D7" s="10"/>
      <c r="E7" s="10"/>
      <c r="F7" s="10"/>
      <c r="G7" s="10"/>
      <c r="H7" s="10"/>
      <c r="I7" s="10"/>
      <c r="J7" s="32"/>
      <c r="K7" s="10"/>
      <c r="L7" s="10"/>
    </row>
    <row r="8" spans="1:12" ht="12" customHeight="1">
      <c r="A8" s="119" t="s">
        <v>23</v>
      </c>
      <c r="B8" s="121" t="s">
        <v>12</v>
      </c>
      <c r="C8" s="121"/>
      <c r="D8" s="121"/>
      <c r="E8" s="121" t="s">
        <v>28</v>
      </c>
      <c r="F8" s="122"/>
      <c r="G8" s="132" t="s">
        <v>14</v>
      </c>
      <c r="H8" s="133"/>
      <c r="I8" s="134"/>
      <c r="J8" s="55" t="s">
        <v>29</v>
      </c>
      <c r="K8" s="50" t="s">
        <v>32</v>
      </c>
      <c r="L8" s="3" t="s">
        <v>33</v>
      </c>
    </row>
    <row r="9" spans="1:12" ht="12" customHeight="1">
      <c r="A9" s="124"/>
      <c r="B9" s="125" t="s">
        <v>25</v>
      </c>
      <c r="C9" s="127" t="s">
        <v>3</v>
      </c>
      <c r="D9" s="128"/>
      <c r="E9" s="125" t="s">
        <v>4</v>
      </c>
      <c r="F9" s="135" t="s">
        <v>5</v>
      </c>
      <c r="G9" s="131" t="s">
        <v>29</v>
      </c>
      <c r="H9" s="131" t="s">
        <v>7</v>
      </c>
      <c r="I9" s="131" t="s">
        <v>30</v>
      </c>
      <c r="J9" s="129" t="s">
        <v>85</v>
      </c>
      <c r="K9" s="51" t="s">
        <v>31</v>
      </c>
      <c r="L9" s="28" t="s">
        <v>32</v>
      </c>
    </row>
    <row r="10" spans="1:12" ht="11.25" customHeight="1" thickBot="1">
      <c r="A10" s="120"/>
      <c r="B10" s="126"/>
      <c r="C10" s="29" t="s">
        <v>26</v>
      </c>
      <c r="D10" s="29" t="s">
        <v>27</v>
      </c>
      <c r="E10" s="126"/>
      <c r="F10" s="136"/>
      <c r="G10" s="130"/>
      <c r="H10" s="130"/>
      <c r="I10" s="130"/>
      <c r="J10" s="130"/>
      <c r="K10" s="52" t="s">
        <v>10</v>
      </c>
      <c r="L10" s="8" t="s">
        <v>34</v>
      </c>
    </row>
    <row r="11" spans="1:12" ht="15">
      <c r="A11" s="13"/>
      <c r="B11" s="14"/>
      <c r="C11" s="14"/>
      <c r="D11" s="14"/>
      <c r="E11" s="14"/>
      <c r="F11" s="15"/>
      <c r="G11" s="16"/>
      <c r="H11" s="16"/>
      <c r="I11" s="16"/>
      <c r="J11" s="54"/>
      <c r="K11" s="16"/>
      <c r="L11" s="17"/>
    </row>
    <row r="12" spans="1:12" ht="15">
      <c r="A12" s="18"/>
      <c r="B12" s="19"/>
      <c r="C12" s="19"/>
      <c r="D12" s="19"/>
      <c r="E12" s="19"/>
      <c r="F12" s="20"/>
      <c r="G12" s="21"/>
      <c r="H12" s="21"/>
      <c r="I12" s="21"/>
      <c r="J12" s="21"/>
      <c r="K12" s="21"/>
      <c r="L12" s="22"/>
    </row>
    <row r="13" spans="1:12" ht="15">
      <c r="A13" s="18"/>
      <c r="B13" s="19"/>
      <c r="C13" s="19"/>
      <c r="D13" s="19"/>
      <c r="E13" s="19"/>
      <c r="F13" s="20"/>
      <c r="G13" s="21"/>
      <c r="H13" s="21"/>
      <c r="I13" s="21"/>
      <c r="J13" s="21"/>
      <c r="K13" s="21"/>
      <c r="L13" s="22"/>
    </row>
    <row r="14" spans="1:12" ht="15">
      <c r="A14" s="18"/>
      <c r="B14" s="19"/>
      <c r="C14" s="19"/>
      <c r="D14" s="19"/>
      <c r="E14" s="19"/>
      <c r="F14" s="20"/>
      <c r="G14" s="21"/>
      <c r="H14" s="21"/>
      <c r="I14" s="21"/>
      <c r="J14" s="21"/>
      <c r="K14" s="21"/>
      <c r="L14" s="22"/>
    </row>
    <row r="15" spans="1:12" ht="15">
      <c r="A15" s="18"/>
      <c r="B15" s="19"/>
      <c r="C15" s="19"/>
      <c r="D15" s="19"/>
      <c r="E15" s="19"/>
      <c r="F15" s="20"/>
      <c r="G15" s="21"/>
      <c r="H15" s="21"/>
      <c r="I15" s="21"/>
      <c r="J15" s="21"/>
      <c r="K15" s="21"/>
      <c r="L15" s="22"/>
    </row>
    <row r="16" spans="1:12" ht="15">
      <c r="A16" s="18"/>
      <c r="B16" s="19"/>
      <c r="C16" s="19"/>
      <c r="D16" s="19"/>
      <c r="E16" s="19"/>
      <c r="F16" s="20"/>
      <c r="G16" s="21"/>
      <c r="H16" s="21"/>
      <c r="I16" s="21"/>
      <c r="J16" s="21"/>
      <c r="K16" s="21"/>
      <c r="L16" s="22"/>
    </row>
    <row r="17" spans="1:12" ht="15">
      <c r="A17" s="18"/>
      <c r="B17" s="19"/>
      <c r="C17" s="19"/>
      <c r="D17" s="19"/>
      <c r="E17" s="19"/>
      <c r="F17" s="20"/>
      <c r="G17" s="21"/>
      <c r="H17" s="21"/>
      <c r="I17" s="21"/>
      <c r="J17" s="21"/>
      <c r="K17" s="21"/>
      <c r="L17" s="22"/>
    </row>
    <row r="18" spans="1:12" ht="15">
      <c r="A18" s="18"/>
      <c r="B18" s="19"/>
      <c r="C18" s="19"/>
      <c r="D18" s="19"/>
      <c r="E18" s="19"/>
      <c r="F18" s="20"/>
      <c r="G18" s="21"/>
      <c r="H18" s="21"/>
      <c r="I18" s="21"/>
      <c r="J18" s="21"/>
      <c r="K18" s="21"/>
      <c r="L18" s="22"/>
    </row>
    <row r="19" spans="1:12" ht="15">
      <c r="A19" s="18"/>
      <c r="B19" s="19"/>
      <c r="C19" s="19"/>
      <c r="D19" s="19"/>
      <c r="E19" s="19"/>
      <c r="F19" s="20"/>
      <c r="G19" s="21"/>
      <c r="H19" s="21"/>
      <c r="I19" s="21"/>
      <c r="J19" s="21"/>
      <c r="K19" s="21"/>
      <c r="L19" s="22"/>
    </row>
    <row r="20" spans="1:12" ht="15">
      <c r="A20" s="18"/>
      <c r="B20" s="19"/>
      <c r="C20" s="19"/>
      <c r="D20" s="19"/>
      <c r="E20" s="19"/>
      <c r="F20" s="20"/>
      <c r="G20" s="21"/>
      <c r="H20" s="21"/>
      <c r="I20" s="21"/>
      <c r="J20" s="21"/>
      <c r="K20" s="21"/>
      <c r="L20" s="22"/>
    </row>
    <row r="21" spans="1:12" ht="15">
      <c r="A21" s="18"/>
      <c r="B21" s="19"/>
      <c r="C21" s="19"/>
      <c r="D21" s="19"/>
      <c r="E21" s="19"/>
      <c r="F21" s="20"/>
      <c r="G21" s="21"/>
      <c r="H21" s="21"/>
      <c r="I21" s="21"/>
      <c r="J21" s="21"/>
      <c r="K21" s="21"/>
      <c r="L21" s="22"/>
    </row>
    <row r="22" spans="1:12" ht="15">
      <c r="A22" s="18"/>
      <c r="B22" s="19"/>
      <c r="C22" s="19"/>
      <c r="D22" s="19"/>
      <c r="E22" s="19"/>
      <c r="F22" s="20"/>
      <c r="G22" s="21"/>
      <c r="H22" s="21"/>
      <c r="I22" s="21"/>
      <c r="J22" s="21"/>
      <c r="K22" s="21"/>
      <c r="L22" s="22"/>
    </row>
    <row r="23" spans="1:12" ht="15">
      <c r="A23" s="18"/>
      <c r="B23" s="19"/>
      <c r="C23" s="19"/>
      <c r="D23" s="19"/>
      <c r="E23" s="19"/>
      <c r="F23" s="20"/>
      <c r="G23" s="21"/>
      <c r="H23" s="21"/>
      <c r="I23" s="21"/>
      <c r="J23" s="21"/>
      <c r="K23" s="21"/>
      <c r="L23" s="22"/>
    </row>
    <row r="24" spans="1:12" ht="15">
      <c r="A24" s="18"/>
      <c r="B24" s="19"/>
      <c r="C24" s="19"/>
      <c r="D24" s="19"/>
      <c r="E24" s="19"/>
      <c r="F24" s="20"/>
      <c r="G24" s="21"/>
      <c r="H24" s="21"/>
      <c r="I24" s="21"/>
      <c r="J24" s="21"/>
      <c r="K24" s="21"/>
      <c r="L24" s="22"/>
    </row>
    <row r="25" spans="1:12" ht="15">
      <c r="A25" s="18"/>
      <c r="B25" s="19"/>
      <c r="C25" s="19"/>
      <c r="D25" s="19"/>
      <c r="E25" s="19"/>
      <c r="F25" s="20"/>
      <c r="G25" s="21"/>
      <c r="H25" s="21"/>
      <c r="I25" s="21"/>
      <c r="J25" s="21"/>
      <c r="K25" s="21"/>
      <c r="L25" s="22"/>
    </row>
    <row r="26" spans="1:12" ht="15">
      <c r="A26" s="18"/>
      <c r="B26" s="19"/>
      <c r="C26" s="19"/>
      <c r="D26" s="19"/>
      <c r="E26" s="19"/>
      <c r="F26" s="20"/>
      <c r="G26" s="21"/>
      <c r="H26" s="21"/>
      <c r="I26" s="21"/>
      <c r="J26" s="21"/>
      <c r="K26" s="21"/>
      <c r="L26" s="22"/>
    </row>
    <row r="27" spans="1:12" ht="15">
      <c r="A27" s="18"/>
      <c r="B27" s="19"/>
      <c r="C27" s="19"/>
      <c r="D27" s="19"/>
      <c r="E27" s="19"/>
      <c r="F27" s="20"/>
      <c r="G27" s="21"/>
      <c r="H27" s="21"/>
      <c r="I27" s="21"/>
      <c r="J27" s="21"/>
      <c r="K27" s="21"/>
      <c r="L27" s="22"/>
    </row>
    <row r="28" spans="1:12" ht="15">
      <c r="A28" s="18"/>
      <c r="B28" s="19"/>
      <c r="C28" s="19"/>
      <c r="D28" s="19"/>
      <c r="E28" s="19"/>
      <c r="F28" s="20"/>
      <c r="G28" s="21"/>
      <c r="H28" s="21"/>
      <c r="I28" s="21"/>
      <c r="J28" s="21"/>
      <c r="K28" s="21"/>
      <c r="L28" s="22"/>
    </row>
    <row r="29" spans="1:12" ht="15">
      <c r="A29" s="18"/>
      <c r="B29" s="19"/>
      <c r="C29" s="19"/>
      <c r="D29" s="19"/>
      <c r="E29" s="19"/>
      <c r="F29" s="20"/>
      <c r="G29" s="21"/>
      <c r="H29" s="21"/>
      <c r="I29" s="21"/>
      <c r="J29" s="21"/>
      <c r="K29" s="21"/>
      <c r="L29" s="22"/>
    </row>
    <row r="30" spans="1:12" ht="15.75" thickBot="1">
      <c r="A30" s="23"/>
      <c r="B30" s="24"/>
      <c r="C30" s="24"/>
      <c r="D30" s="24"/>
      <c r="E30" s="24"/>
      <c r="F30" s="25" t="s">
        <v>11</v>
      </c>
      <c r="G30" s="26"/>
      <c r="H30" s="26"/>
      <c r="I30" s="26"/>
      <c r="J30" s="26"/>
      <c r="K30" s="26"/>
      <c r="L30" s="27"/>
    </row>
  </sheetData>
  <sheetProtection/>
  <mergeCells count="18">
    <mergeCell ref="D2:F2"/>
    <mergeCell ref="J9:J10"/>
    <mergeCell ref="I9:I10"/>
    <mergeCell ref="G8:I8"/>
    <mergeCell ref="E9:E10"/>
    <mergeCell ref="F9:F10"/>
    <mergeCell ref="G9:G10"/>
    <mergeCell ref="H9:H10"/>
    <mergeCell ref="K2:L2"/>
    <mergeCell ref="A4:L4"/>
    <mergeCell ref="B6:D6"/>
    <mergeCell ref="J6:L6"/>
    <mergeCell ref="A8:A10"/>
    <mergeCell ref="B8:D8"/>
    <mergeCell ref="E8:F8"/>
    <mergeCell ref="B9:B10"/>
    <mergeCell ref="C9:D9"/>
    <mergeCell ref="A2:C2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60" zoomScalePageLayoutView="0" workbookViewId="0" topLeftCell="A1">
      <selection activeCell="N31" sqref="N31"/>
    </sheetView>
  </sheetViews>
  <sheetFormatPr defaultColWidth="11.421875" defaultRowHeight="15"/>
  <cols>
    <col min="1" max="1" width="9.8515625" style="0" customWidth="1"/>
    <col min="2" max="2" width="7.8515625" style="0" customWidth="1"/>
    <col min="3" max="3" width="36.57421875" style="0" customWidth="1"/>
    <col min="4" max="4" width="15.7109375" style="0" customWidth="1"/>
    <col min="5" max="5" width="14.140625" style="0" customWidth="1"/>
    <col min="6" max="6" width="15.421875" style="0" customWidth="1"/>
  </cols>
  <sheetData>
    <row r="1" ht="18.75" customHeight="1">
      <c r="F1" s="30" t="s">
        <v>41</v>
      </c>
    </row>
    <row r="2" spans="1:6" ht="18.75">
      <c r="A2" s="137" t="s">
        <v>86</v>
      </c>
      <c r="B2" s="137"/>
      <c r="C2" s="137"/>
      <c r="D2" s="137"/>
      <c r="E2" s="137"/>
      <c r="F2" s="137"/>
    </row>
    <row r="3" spans="1:6" ht="21.75" customHeight="1">
      <c r="A3" s="53" t="s">
        <v>39</v>
      </c>
      <c r="B3" s="57"/>
      <c r="C3" s="57"/>
      <c r="D3" s="56"/>
      <c r="E3" s="31"/>
      <c r="F3" s="31"/>
    </row>
    <row r="4" spans="1:6" ht="21.75" customHeight="1">
      <c r="A4" s="53" t="s">
        <v>40</v>
      </c>
      <c r="B4" s="58"/>
      <c r="C4" s="58"/>
      <c r="D4" s="56"/>
      <c r="E4" s="31"/>
      <c r="F4" s="31"/>
    </row>
    <row r="5" spans="1:6" ht="15.75" thickBot="1">
      <c r="A5" s="10"/>
      <c r="B5" s="10"/>
      <c r="C5" s="10"/>
      <c r="D5" s="10"/>
      <c r="E5" s="10"/>
      <c r="F5" s="10"/>
    </row>
    <row r="6" spans="1:6" ht="10.5" customHeight="1">
      <c r="A6" s="119" t="s">
        <v>42</v>
      </c>
      <c r="B6" s="121"/>
      <c r="C6" s="121" t="s">
        <v>35</v>
      </c>
      <c r="D6" s="121" t="s">
        <v>37</v>
      </c>
      <c r="E6" s="121" t="s">
        <v>36</v>
      </c>
      <c r="F6" s="139" t="s">
        <v>38</v>
      </c>
    </row>
    <row r="7" spans="1:6" ht="12.75" customHeight="1" thickBot="1">
      <c r="A7" s="33" t="s">
        <v>43</v>
      </c>
      <c r="B7" s="4" t="s">
        <v>0</v>
      </c>
      <c r="C7" s="138"/>
      <c r="D7" s="138"/>
      <c r="E7" s="138"/>
      <c r="F7" s="140"/>
    </row>
    <row r="8" spans="1:6" ht="15">
      <c r="A8" s="34"/>
      <c r="B8" s="35"/>
      <c r="C8" s="35"/>
      <c r="D8" s="35"/>
      <c r="E8" s="35"/>
      <c r="F8" s="36"/>
    </row>
    <row r="9" spans="1:6" ht="15">
      <c r="A9" s="18"/>
      <c r="B9" s="19"/>
      <c r="C9" s="19"/>
      <c r="D9" s="19"/>
      <c r="E9" s="19"/>
      <c r="F9" s="37"/>
    </row>
    <row r="10" spans="1:6" ht="15">
      <c r="A10" s="18"/>
      <c r="B10" s="19"/>
      <c r="C10" s="19"/>
      <c r="D10" s="19"/>
      <c r="E10" s="19"/>
      <c r="F10" s="37"/>
    </row>
    <row r="11" spans="1:6" ht="15">
      <c r="A11" s="18"/>
      <c r="B11" s="19"/>
      <c r="C11" s="19"/>
      <c r="D11" s="19"/>
      <c r="E11" s="19"/>
      <c r="F11" s="37"/>
    </row>
    <row r="12" spans="1:6" ht="15">
      <c r="A12" s="18"/>
      <c r="B12" s="19"/>
      <c r="C12" s="19"/>
      <c r="D12" s="19"/>
      <c r="E12" s="19"/>
      <c r="F12" s="37"/>
    </row>
    <row r="13" spans="1:6" ht="15">
      <c r="A13" s="18"/>
      <c r="B13" s="19"/>
      <c r="C13" s="19"/>
      <c r="D13" s="19"/>
      <c r="E13" s="19"/>
      <c r="F13" s="37"/>
    </row>
    <row r="14" spans="1:6" ht="15">
      <c r="A14" s="18"/>
      <c r="B14" s="19"/>
      <c r="C14" s="19"/>
      <c r="D14" s="19"/>
      <c r="E14" s="19"/>
      <c r="F14" s="37"/>
    </row>
    <row r="15" spans="1:6" ht="15">
      <c r="A15" s="18"/>
      <c r="B15" s="19"/>
      <c r="C15" s="19"/>
      <c r="D15" s="19"/>
      <c r="E15" s="19"/>
      <c r="F15" s="37"/>
    </row>
    <row r="16" spans="1:6" ht="15">
      <c r="A16" s="18"/>
      <c r="B16" s="19"/>
      <c r="C16" s="19"/>
      <c r="D16" s="19"/>
      <c r="E16" s="19"/>
      <c r="F16" s="37"/>
    </row>
    <row r="17" spans="1:6" ht="15">
      <c r="A17" s="18"/>
      <c r="B17" s="19"/>
      <c r="C17" s="19"/>
      <c r="D17" s="19"/>
      <c r="E17" s="19"/>
      <c r="F17" s="37"/>
    </row>
    <row r="18" spans="1:6" ht="15">
      <c r="A18" s="18"/>
      <c r="B18" s="19"/>
      <c r="C18" s="19"/>
      <c r="D18" s="19"/>
      <c r="E18" s="19"/>
      <c r="F18" s="37"/>
    </row>
    <row r="19" spans="1:6" ht="15">
      <c r="A19" s="18"/>
      <c r="B19" s="19"/>
      <c r="C19" s="19"/>
      <c r="D19" s="19"/>
      <c r="E19" s="19"/>
      <c r="F19" s="37"/>
    </row>
    <row r="20" spans="1:6" ht="15">
      <c r="A20" s="18"/>
      <c r="B20" s="19"/>
      <c r="C20" s="19"/>
      <c r="D20" s="19"/>
      <c r="E20" s="19"/>
      <c r="F20" s="37"/>
    </row>
    <row r="21" spans="1:6" ht="15">
      <c r="A21" s="18"/>
      <c r="B21" s="19"/>
      <c r="C21" s="19"/>
      <c r="D21" s="19"/>
      <c r="E21" s="19"/>
      <c r="F21" s="37"/>
    </row>
    <row r="22" spans="1:6" ht="15">
      <c r="A22" s="18"/>
      <c r="B22" s="19"/>
      <c r="C22" s="19"/>
      <c r="D22" s="19"/>
      <c r="E22" s="19"/>
      <c r="F22" s="37"/>
    </row>
    <row r="23" spans="1:6" ht="15">
      <c r="A23" s="18"/>
      <c r="B23" s="19"/>
      <c r="C23" s="19"/>
      <c r="D23" s="19"/>
      <c r="E23" s="19"/>
      <c r="F23" s="37"/>
    </row>
    <row r="24" spans="1:6" ht="15">
      <c r="A24" s="18"/>
      <c r="B24" s="19"/>
      <c r="C24" s="19"/>
      <c r="D24" s="19"/>
      <c r="E24" s="19"/>
      <c r="F24" s="37"/>
    </row>
    <row r="25" spans="1:6" ht="15">
      <c r="A25" s="18"/>
      <c r="B25" s="19"/>
      <c r="C25" s="19"/>
      <c r="D25" s="19"/>
      <c r="E25" s="19"/>
      <c r="F25" s="37"/>
    </row>
    <row r="26" spans="1:6" ht="15">
      <c r="A26" s="18"/>
      <c r="B26" s="19"/>
      <c r="C26" s="19"/>
      <c r="D26" s="19"/>
      <c r="E26" s="19"/>
      <c r="F26" s="37"/>
    </row>
    <row r="27" spans="1:6" ht="15.75" thickBot="1">
      <c r="A27" s="23"/>
      <c r="B27" s="24"/>
      <c r="C27" s="24"/>
      <c r="D27" s="24"/>
      <c r="E27" s="24"/>
      <c r="F27" s="38"/>
    </row>
    <row r="29" ht="18" customHeight="1">
      <c r="F29" s="30" t="s">
        <v>41</v>
      </c>
    </row>
    <row r="30" spans="1:6" ht="18.75">
      <c r="A30" s="137" t="s">
        <v>86</v>
      </c>
      <c r="B30" s="137"/>
      <c r="C30" s="137"/>
      <c r="D30" s="137"/>
      <c r="E30" s="137"/>
      <c r="F30" s="137"/>
    </row>
    <row r="31" spans="1:6" ht="21.75" customHeight="1">
      <c r="A31" s="53" t="s">
        <v>39</v>
      </c>
      <c r="B31" s="57"/>
      <c r="C31" s="57"/>
      <c r="D31" s="56"/>
      <c r="E31" s="31"/>
      <c r="F31" s="31"/>
    </row>
    <row r="32" spans="1:6" ht="15">
      <c r="A32" s="53" t="s">
        <v>40</v>
      </c>
      <c r="B32" s="58"/>
      <c r="C32" s="58"/>
      <c r="D32" s="56"/>
      <c r="E32" s="31"/>
      <c r="F32" s="31"/>
    </row>
    <row r="33" spans="1:6" ht="15.75" thickBot="1">
      <c r="A33" s="10"/>
      <c r="B33" s="10"/>
      <c r="C33" s="10"/>
      <c r="D33" s="10"/>
      <c r="E33" s="10"/>
      <c r="F33" s="10"/>
    </row>
    <row r="34" spans="1:6" ht="12" customHeight="1">
      <c r="A34" s="119" t="s">
        <v>42</v>
      </c>
      <c r="B34" s="121"/>
      <c r="C34" s="121" t="s">
        <v>35</v>
      </c>
      <c r="D34" s="121" t="s">
        <v>37</v>
      </c>
      <c r="E34" s="121" t="s">
        <v>36</v>
      </c>
      <c r="F34" s="139" t="s">
        <v>38</v>
      </c>
    </row>
    <row r="35" spans="1:6" ht="15.75" thickBot="1">
      <c r="A35" s="33" t="s">
        <v>43</v>
      </c>
      <c r="B35" s="4" t="s">
        <v>0</v>
      </c>
      <c r="C35" s="138"/>
      <c r="D35" s="138"/>
      <c r="E35" s="138"/>
      <c r="F35" s="140"/>
    </row>
    <row r="36" spans="1:6" ht="15">
      <c r="A36" s="34"/>
      <c r="B36" s="35"/>
      <c r="C36" s="35"/>
      <c r="D36" s="35"/>
      <c r="E36" s="35"/>
      <c r="F36" s="36"/>
    </row>
    <row r="37" spans="1:6" ht="15">
      <c r="A37" s="18"/>
      <c r="B37" s="19"/>
      <c r="C37" s="19"/>
      <c r="D37" s="19"/>
      <c r="E37" s="19"/>
      <c r="F37" s="37"/>
    </row>
    <row r="38" spans="1:6" ht="15">
      <c r="A38" s="18"/>
      <c r="B38" s="19"/>
      <c r="C38" s="19"/>
      <c r="D38" s="19"/>
      <c r="E38" s="19"/>
      <c r="F38" s="37"/>
    </row>
    <row r="39" spans="1:6" ht="15">
      <c r="A39" s="18"/>
      <c r="B39" s="19"/>
      <c r="C39" s="19"/>
      <c r="D39" s="19"/>
      <c r="E39" s="19"/>
      <c r="F39" s="37"/>
    </row>
    <row r="40" spans="1:6" ht="15">
      <c r="A40" s="18"/>
      <c r="B40" s="19"/>
      <c r="C40" s="19"/>
      <c r="D40" s="19"/>
      <c r="E40" s="19"/>
      <c r="F40" s="37"/>
    </row>
    <row r="41" spans="1:6" ht="15">
      <c r="A41" s="18"/>
      <c r="B41" s="19"/>
      <c r="C41" s="19"/>
      <c r="D41" s="19"/>
      <c r="E41" s="19"/>
      <c r="F41" s="37"/>
    </row>
    <row r="42" spans="1:6" ht="15">
      <c r="A42" s="18"/>
      <c r="B42" s="19"/>
      <c r="C42" s="19"/>
      <c r="D42" s="19"/>
      <c r="E42" s="19"/>
      <c r="F42" s="37"/>
    </row>
    <row r="43" spans="1:6" ht="15">
      <c r="A43" s="18"/>
      <c r="B43" s="19"/>
      <c r="C43" s="19"/>
      <c r="D43" s="19"/>
      <c r="E43" s="19"/>
      <c r="F43" s="37"/>
    </row>
    <row r="44" spans="1:6" ht="15">
      <c r="A44" s="18"/>
      <c r="B44" s="19"/>
      <c r="C44" s="19"/>
      <c r="D44" s="19"/>
      <c r="E44" s="19"/>
      <c r="F44" s="37"/>
    </row>
    <row r="45" spans="1:6" ht="15">
      <c r="A45" s="18"/>
      <c r="B45" s="19"/>
      <c r="C45" s="19"/>
      <c r="D45" s="19"/>
      <c r="E45" s="19"/>
      <c r="F45" s="37"/>
    </row>
    <row r="46" spans="1:6" ht="15">
      <c r="A46" s="18"/>
      <c r="B46" s="19"/>
      <c r="C46" s="19"/>
      <c r="D46" s="19"/>
      <c r="E46" s="19"/>
      <c r="F46" s="37"/>
    </row>
    <row r="47" spans="1:6" ht="15">
      <c r="A47" s="18"/>
      <c r="B47" s="19"/>
      <c r="C47" s="19"/>
      <c r="D47" s="19"/>
      <c r="E47" s="19"/>
      <c r="F47" s="37"/>
    </row>
    <row r="48" spans="1:6" ht="15">
      <c r="A48" s="18"/>
      <c r="B48" s="19"/>
      <c r="C48" s="19"/>
      <c r="D48" s="19"/>
      <c r="E48" s="19"/>
      <c r="F48" s="37"/>
    </row>
    <row r="49" spans="1:6" ht="15">
      <c r="A49" s="18"/>
      <c r="B49" s="19"/>
      <c r="C49" s="19"/>
      <c r="D49" s="19"/>
      <c r="E49" s="19"/>
      <c r="F49" s="37"/>
    </row>
    <row r="50" spans="1:6" ht="15">
      <c r="A50" s="18"/>
      <c r="B50" s="19"/>
      <c r="C50" s="19"/>
      <c r="D50" s="19"/>
      <c r="E50" s="19"/>
      <c r="F50" s="37"/>
    </row>
    <row r="51" spans="1:6" ht="15">
      <c r="A51" s="18"/>
      <c r="B51" s="19"/>
      <c r="C51" s="19"/>
      <c r="D51" s="19"/>
      <c r="E51" s="19"/>
      <c r="F51" s="37"/>
    </row>
    <row r="52" spans="1:6" ht="15">
      <c r="A52" s="18"/>
      <c r="B52" s="19"/>
      <c r="C52" s="19"/>
      <c r="D52" s="19"/>
      <c r="E52" s="19"/>
      <c r="F52" s="37"/>
    </row>
    <row r="53" spans="1:6" ht="15">
      <c r="A53" s="18"/>
      <c r="B53" s="19"/>
      <c r="C53" s="19"/>
      <c r="D53" s="19"/>
      <c r="E53" s="19"/>
      <c r="F53" s="37"/>
    </row>
    <row r="54" spans="1:6" ht="15">
      <c r="A54" s="18"/>
      <c r="B54" s="19"/>
      <c r="C54" s="19"/>
      <c r="D54" s="19"/>
      <c r="E54" s="19"/>
      <c r="F54" s="37"/>
    </row>
    <row r="55" spans="1:6" ht="15.75" thickBot="1">
      <c r="A55" s="23"/>
      <c r="B55" s="24"/>
      <c r="C55" s="24"/>
      <c r="D55" s="24"/>
      <c r="E55" s="24"/>
      <c r="F55" s="38"/>
    </row>
  </sheetData>
  <sheetProtection/>
  <mergeCells count="12">
    <mergeCell ref="A30:F30"/>
    <mergeCell ref="A34:B34"/>
    <mergeCell ref="C34:C35"/>
    <mergeCell ref="D34:D35"/>
    <mergeCell ref="E34:E35"/>
    <mergeCell ref="F34:F35"/>
    <mergeCell ref="A2:F2"/>
    <mergeCell ref="A6:B6"/>
    <mergeCell ref="C6:C7"/>
    <mergeCell ref="D6:D7"/>
    <mergeCell ref="E6:E7"/>
    <mergeCell ref="F6:F7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Normal="80" zoomScaleSheetLayoutView="100" zoomScalePageLayoutView="0" workbookViewId="0" topLeftCell="A1">
      <selection activeCell="H13" sqref="H13"/>
    </sheetView>
  </sheetViews>
  <sheetFormatPr defaultColWidth="11.421875" defaultRowHeight="15"/>
  <cols>
    <col min="1" max="1" width="4.421875" style="0" customWidth="1"/>
    <col min="2" max="2" width="21.00390625" style="0" customWidth="1"/>
    <col min="3" max="3" width="12.00390625" style="0" customWidth="1"/>
    <col min="4" max="4" width="12.57421875" style="0" customWidth="1"/>
    <col min="5" max="5" width="8.00390625" style="0" customWidth="1"/>
    <col min="6" max="6" width="13.57421875" style="0" customWidth="1"/>
    <col min="7" max="7" width="11.7109375" style="0" customWidth="1"/>
    <col min="9" max="9" width="12.7109375" style="0" customWidth="1"/>
    <col min="10" max="10" width="10.421875" style="0" customWidth="1"/>
    <col min="11" max="12" width="9.8515625" style="0" customWidth="1"/>
    <col min="13" max="13" width="10.421875" style="0" customWidth="1"/>
    <col min="14" max="14" width="9.140625" style="0" customWidth="1"/>
    <col min="16" max="16" width="13.421875" style="0" customWidth="1"/>
    <col min="17" max="17" width="12.421875" style="0" customWidth="1"/>
  </cols>
  <sheetData>
    <row r="1" ht="21.75" customHeight="1">
      <c r="Q1" s="30" t="s">
        <v>76</v>
      </c>
    </row>
    <row r="2" spans="1:17" ht="15">
      <c r="A2" s="141" t="s">
        <v>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5">
      <c r="A3" s="10"/>
      <c r="B3" s="1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>
      <c r="A4" s="10"/>
      <c r="B4" s="11" t="s">
        <v>68</v>
      </c>
      <c r="C4" s="40"/>
      <c r="D4" s="40"/>
      <c r="E4" s="11"/>
      <c r="F4" s="11"/>
      <c r="G4" s="11"/>
      <c r="H4" s="11" t="s">
        <v>69</v>
      </c>
      <c r="I4" s="144"/>
      <c r="J4" s="144"/>
      <c r="K4" s="43"/>
      <c r="L4" s="11" t="s">
        <v>70</v>
      </c>
      <c r="M4" s="144"/>
      <c r="N4" s="144"/>
      <c r="O4" s="141" t="s">
        <v>71</v>
      </c>
      <c r="P4" s="141"/>
      <c r="Q4" s="141"/>
    </row>
    <row r="5" spans="1:17" ht="15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">
      <c r="A6" s="142" t="s">
        <v>44</v>
      </c>
      <c r="B6" s="145" t="s">
        <v>45</v>
      </c>
      <c r="C6" s="122" t="s">
        <v>46</v>
      </c>
      <c r="D6" s="44" t="s">
        <v>47</v>
      </c>
      <c r="E6" s="44" t="s">
        <v>49</v>
      </c>
      <c r="F6" s="45" t="s">
        <v>47</v>
      </c>
      <c r="G6" s="145" t="s">
        <v>52</v>
      </c>
      <c r="H6" s="122" t="s">
        <v>53</v>
      </c>
      <c r="I6" s="45" t="s">
        <v>54</v>
      </c>
      <c r="J6" s="145" t="s">
        <v>66</v>
      </c>
      <c r="K6" s="121"/>
      <c r="L6" s="121"/>
      <c r="M6" s="121"/>
      <c r="N6" s="122"/>
      <c r="O6" s="44" t="s">
        <v>61</v>
      </c>
      <c r="P6" s="45" t="s">
        <v>63</v>
      </c>
      <c r="Q6" s="148" t="s">
        <v>65</v>
      </c>
    </row>
    <row r="7" spans="1:17" ht="15.75" thickBot="1">
      <c r="A7" s="143"/>
      <c r="B7" s="146"/>
      <c r="C7" s="147"/>
      <c r="D7" s="46" t="s">
        <v>48</v>
      </c>
      <c r="E7" s="46" t="s">
        <v>50</v>
      </c>
      <c r="F7" s="47" t="s">
        <v>51</v>
      </c>
      <c r="G7" s="146"/>
      <c r="H7" s="147"/>
      <c r="I7" s="47" t="s">
        <v>55</v>
      </c>
      <c r="J7" s="48" t="s">
        <v>56</v>
      </c>
      <c r="K7" s="4" t="s">
        <v>57</v>
      </c>
      <c r="L7" s="4" t="s">
        <v>58</v>
      </c>
      <c r="M7" s="4" t="s">
        <v>59</v>
      </c>
      <c r="N7" s="5" t="s">
        <v>60</v>
      </c>
      <c r="O7" s="46" t="s">
        <v>62</v>
      </c>
      <c r="P7" s="47" t="s">
        <v>64</v>
      </c>
      <c r="Q7" s="149"/>
    </row>
    <row r="8" spans="1:17" ht="1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42"/>
    </row>
    <row r="9" spans="1:17" ht="1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37"/>
    </row>
    <row r="10" spans="1:17" ht="1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37"/>
    </row>
    <row r="11" spans="1:17" ht="1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7"/>
    </row>
    <row r="12" spans="1:17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7"/>
    </row>
    <row r="13" spans="1:17" ht="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7"/>
    </row>
    <row r="14" spans="1:17" ht="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7"/>
    </row>
    <row r="15" spans="1:17" ht="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7"/>
    </row>
    <row r="16" spans="1:17" ht="1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7"/>
    </row>
    <row r="17" spans="1:17" ht="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7"/>
    </row>
    <row r="18" spans="1:17" ht="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7"/>
    </row>
    <row r="19" spans="1:17" ht="15.75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8"/>
    </row>
    <row r="20" spans="1:17" ht="20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5">
      <c r="A21" s="10" t="s">
        <v>72</v>
      </c>
      <c r="B21" s="10"/>
      <c r="C21" s="10"/>
      <c r="D21" s="10"/>
      <c r="E21" s="10"/>
      <c r="F21" s="10"/>
      <c r="G21" s="10"/>
      <c r="H21" s="10"/>
      <c r="I21" s="10"/>
      <c r="J21" s="41"/>
      <c r="K21" s="41"/>
      <c r="L21" s="41"/>
      <c r="M21" s="41"/>
      <c r="N21" s="41"/>
      <c r="O21" s="41"/>
      <c r="P21" s="41"/>
      <c r="Q21" s="41"/>
    </row>
    <row r="22" spans="1:17" ht="27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">
      <c r="A24" s="115" t="s">
        <v>73</v>
      </c>
      <c r="B24" s="115"/>
      <c r="C24" s="41"/>
      <c r="D24" s="41"/>
      <c r="E24" s="41"/>
      <c r="F24" s="41"/>
      <c r="G24" s="41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5">
      <c r="A28" s="141" t="s">
        <v>74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ht="15">
      <c r="A29" s="141" t="s">
        <v>75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</sheetData>
  <sheetProtection/>
  <mergeCells count="14">
    <mergeCell ref="G6:G7"/>
    <mergeCell ref="H6:H7"/>
    <mergeCell ref="J6:N6"/>
    <mergeCell ref="Q6:Q7"/>
    <mergeCell ref="A2:Q2"/>
    <mergeCell ref="A6:A7"/>
    <mergeCell ref="O4:Q4"/>
    <mergeCell ref="A24:B24"/>
    <mergeCell ref="A28:Q28"/>
    <mergeCell ref="A29:Q29"/>
    <mergeCell ref="I4:J4"/>
    <mergeCell ref="M4:N4"/>
    <mergeCell ref="B6:B7"/>
    <mergeCell ref="C6:C7"/>
  </mergeCells>
  <printOptions horizontalCentered="1" verticalCentered="1"/>
  <pageMargins left="0.3937007874015748" right="0.984251968503937" top="0.3937007874015748" bottom="0.3937007874015748" header="0.31496062992125984" footer="0.31496062992125984"/>
  <pageSetup horizontalDpi="300" verticalDpi="300" orientation="landscape" paperSize="5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Normal="90" zoomScaleSheetLayoutView="100" zoomScalePageLayoutView="0" workbookViewId="0" topLeftCell="A1">
      <selection activeCell="H10" sqref="H10"/>
    </sheetView>
  </sheetViews>
  <sheetFormatPr defaultColWidth="11.421875" defaultRowHeight="15"/>
  <cols>
    <col min="1" max="1" width="12.140625" style="0" customWidth="1"/>
    <col min="2" max="2" width="22.8515625" style="0" customWidth="1"/>
    <col min="3" max="3" width="12.8515625" style="0" customWidth="1"/>
    <col min="4" max="4" width="12.421875" style="0" customWidth="1"/>
    <col min="5" max="5" width="12.421875" style="0" bestFit="1" customWidth="1"/>
    <col min="8" max="8" width="12.7109375" style="0" customWidth="1"/>
    <col min="9" max="10" width="11.57421875" style="0" bestFit="1" customWidth="1"/>
    <col min="11" max="11" width="12.57421875" style="0" bestFit="1" customWidth="1"/>
  </cols>
  <sheetData>
    <row r="1" ht="18" customHeight="1">
      <c r="K1" s="30" t="s">
        <v>82</v>
      </c>
    </row>
    <row r="2" spans="1:11" ht="15">
      <c r="A2" s="10" t="s">
        <v>83</v>
      </c>
      <c r="B2" s="144" t="s">
        <v>123</v>
      </c>
      <c r="C2" s="144"/>
      <c r="D2" s="144"/>
      <c r="E2" s="10"/>
      <c r="F2" s="10"/>
      <c r="G2" s="10"/>
      <c r="H2" s="115" t="s">
        <v>18</v>
      </c>
      <c r="I2" s="115"/>
      <c r="J2" s="144" t="s">
        <v>124</v>
      </c>
      <c r="K2" s="144"/>
    </row>
    <row r="3" spans="1:11" ht="15">
      <c r="A3" s="10" t="s">
        <v>40</v>
      </c>
      <c r="B3" s="154" t="s">
        <v>90</v>
      </c>
      <c r="C3" s="154"/>
      <c r="D3" s="154"/>
      <c r="E3" s="10"/>
      <c r="F3" s="10"/>
      <c r="G3" s="10"/>
      <c r="H3" s="115" t="s">
        <v>84</v>
      </c>
      <c r="I3" s="115"/>
      <c r="J3" s="154" t="s">
        <v>125</v>
      </c>
      <c r="K3" s="154"/>
    </row>
    <row r="4" spans="1:11" ht="18.75" customHeight="1">
      <c r="A4" s="155" t="s">
        <v>134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5.25" customHeight="1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>
      <c r="A6" s="119" t="s">
        <v>42</v>
      </c>
      <c r="B6" s="156" t="s">
        <v>35</v>
      </c>
      <c r="C6" s="122" t="s">
        <v>78</v>
      </c>
      <c r="D6" s="133"/>
      <c r="E6" s="145"/>
      <c r="F6" s="122" t="s">
        <v>79</v>
      </c>
      <c r="G6" s="133"/>
      <c r="H6" s="145"/>
      <c r="I6" s="122" t="s">
        <v>80</v>
      </c>
      <c r="J6" s="133"/>
      <c r="K6" s="148"/>
    </row>
    <row r="7" spans="1:11" ht="15.75" thickBot="1">
      <c r="A7" s="120"/>
      <c r="B7" s="126"/>
      <c r="C7" s="83" t="s">
        <v>77</v>
      </c>
      <c r="D7" s="83" t="s">
        <v>81</v>
      </c>
      <c r="E7" s="83" t="s">
        <v>54</v>
      </c>
      <c r="F7" s="83" t="s">
        <v>77</v>
      </c>
      <c r="G7" s="83" t="s">
        <v>81</v>
      </c>
      <c r="H7" s="83" t="s">
        <v>54</v>
      </c>
      <c r="I7" s="83" t="s">
        <v>77</v>
      </c>
      <c r="J7" s="83" t="s">
        <v>81</v>
      </c>
      <c r="K7" s="84" t="s">
        <v>54</v>
      </c>
    </row>
    <row r="8" spans="1:11" ht="15" customHeight="1" thickBot="1">
      <c r="A8" s="105">
        <v>41730</v>
      </c>
      <c r="B8" s="59" t="s">
        <v>91</v>
      </c>
      <c r="C8" s="160"/>
      <c r="D8" s="161"/>
      <c r="E8" s="161"/>
      <c r="F8" s="59"/>
      <c r="G8" s="66"/>
      <c r="H8" s="66"/>
      <c r="I8" s="158">
        <v>100</v>
      </c>
      <c r="J8" s="159">
        <f>+K8/I8</f>
        <v>150</v>
      </c>
      <c r="K8" s="159">
        <v>15000</v>
      </c>
    </row>
    <row r="9" spans="1:11" ht="15" customHeight="1">
      <c r="A9" s="104">
        <v>41731</v>
      </c>
      <c r="B9" s="85" t="s">
        <v>132</v>
      </c>
      <c r="C9" s="164">
        <v>200</v>
      </c>
      <c r="D9" s="165">
        <f>+(199.36)/1.12</f>
        <v>178</v>
      </c>
      <c r="E9" s="165">
        <f>+C9*D9</f>
        <v>35600</v>
      </c>
      <c r="F9" s="85"/>
      <c r="G9" s="86"/>
      <c r="H9" s="86"/>
      <c r="I9" s="160">
        <v>100</v>
      </c>
      <c r="J9" s="161">
        <v>150</v>
      </c>
      <c r="K9" s="161">
        <v>15000</v>
      </c>
    </row>
    <row r="10" spans="1:11" ht="15" customHeight="1" thickBot="1">
      <c r="A10" s="104"/>
      <c r="B10" s="85"/>
      <c r="C10" s="164"/>
      <c r="D10" s="165"/>
      <c r="E10" s="165"/>
      <c r="F10" s="85"/>
      <c r="G10" s="86"/>
      <c r="H10" s="86"/>
      <c r="I10" s="162">
        <v>200</v>
      </c>
      <c r="J10" s="163">
        <v>178</v>
      </c>
      <c r="K10" s="163">
        <v>35600</v>
      </c>
    </row>
    <row r="11" spans="1:11" ht="15" customHeight="1">
      <c r="A11" s="104">
        <v>41735</v>
      </c>
      <c r="B11" s="85" t="s">
        <v>126</v>
      </c>
      <c r="C11" s="164">
        <v>100</v>
      </c>
      <c r="D11" s="165">
        <f>+(201.6)/1.12</f>
        <v>179.99999999999997</v>
      </c>
      <c r="E11" s="165">
        <f>+C11*D11</f>
        <v>17999.999999999996</v>
      </c>
      <c r="F11" s="85"/>
      <c r="G11" s="86"/>
      <c r="H11" s="86"/>
      <c r="I11" s="160">
        <v>100</v>
      </c>
      <c r="J11" s="161">
        <v>150</v>
      </c>
      <c r="K11" s="161">
        <v>15000</v>
      </c>
    </row>
    <row r="12" spans="1:11" ht="15" customHeight="1">
      <c r="A12" s="104"/>
      <c r="B12" s="85"/>
      <c r="C12" s="164"/>
      <c r="D12" s="165"/>
      <c r="E12" s="165"/>
      <c r="F12" s="85"/>
      <c r="G12" s="86"/>
      <c r="H12" s="86"/>
      <c r="I12" s="164">
        <v>200</v>
      </c>
      <c r="J12" s="165">
        <v>178</v>
      </c>
      <c r="K12" s="165">
        <v>35600</v>
      </c>
    </row>
    <row r="13" spans="1:11" ht="15" customHeight="1" thickBot="1">
      <c r="A13" s="104"/>
      <c r="B13" s="85"/>
      <c r="C13" s="164"/>
      <c r="D13" s="165"/>
      <c r="E13" s="165"/>
      <c r="F13" s="85"/>
      <c r="G13" s="86"/>
      <c r="H13" s="86"/>
      <c r="I13" s="166">
        <v>100</v>
      </c>
      <c r="J13" s="163">
        <f>+(201.6)/1.12</f>
        <v>179.99999999999997</v>
      </c>
      <c r="K13" s="167">
        <f>+I13*J13</f>
        <v>17999.999999999996</v>
      </c>
    </row>
    <row r="14" spans="1:11" ht="15" customHeight="1">
      <c r="A14" s="104">
        <v>41737</v>
      </c>
      <c r="B14" s="85" t="s">
        <v>93</v>
      </c>
      <c r="C14" s="164"/>
      <c r="D14" s="165"/>
      <c r="E14" s="165"/>
      <c r="F14" s="85">
        <v>30</v>
      </c>
      <c r="G14" s="86">
        <v>178</v>
      </c>
      <c r="H14" s="86">
        <f>+F14*G14</f>
        <v>5340</v>
      </c>
      <c r="I14" s="160">
        <v>100</v>
      </c>
      <c r="J14" s="161">
        <v>150</v>
      </c>
      <c r="K14" s="161">
        <v>15000</v>
      </c>
    </row>
    <row r="15" spans="1:11" ht="15" customHeight="1">
      <c r="A15" s="104"/>
      <c r="B15" s="85"/>
      <c r="C15" s="164"/>
      <c r="D15" s="165"/>
      <c r="E15" s="165"/>
      <c r="F15" s="85"/>
      <c r="G15" s="86"/>
      <c r="H15" s="86"/>
      <c r="I15" s="164">
        <v>200</v>
      </c>
      <c r="J15" s="165">
        <v>178</v>
      </c>
      <c r="K15" s="165">
        <v>35600</v>
      </c>
    </row>
    <row r="16" spans="1:11" ht="15" customHeight="1" thickBot="1">
      <c r="A16" s="104"/>
      <c r="B16" s="85"/>
      <c r="C16" s="85"/>
      <c r="D16" s="86"/>
      <c r="E16" s="86"/>
      <c r="F16" s="85"/>
      <c r="G16" s="86"/>
      <c r="H16" s="86"/>
      <c r="I16" s="166">
        <v>70</v>
      </c>
      <c r="J16" s="167">
        <f>+K16/I16</f>
        <v>180.8571428571428</v>
      </c>
      <c r="K16" s="167">
        <f>+K13-H14</f>
        <v>12659.999999999996</v>
      </c>
    </row>
    <row r="17" spans="1:11" ht="15" customHeight="1">
      <c r="A17" s="104">
        <v>41739</v>
      </c>
      <c r="B17" s="85" t="s">
        <v>127</v>
      </c>
      <c r="C17" s="85"/>
      <c r="D17" s="86"/>
      <c r="E17" s="86"/>
      <c r="F17" s="85">
        <v>70</v>
      </c>
      <c r="G17" s="86">
        <v>180.86</v>
      </c>
      <c r="H17" s="86">
        <v>12660</v>
      </c>
      <c r="I17" s="160">
        <v>100</v>
      </c>
      <c r="J17" s="161">
        <v>150</v>
      </c>
      <c r="K17" s="161">
        <v>15000</v>
      </c>
    </row>
    <row r="18" spans="1:11" ht="15" customHeight="1" thickBot="1">
      <c r="A18" s="104"/>
      <c r="B18" s="85"/>
      <c r="C18" s="85"/>
      <c r="D18" s="86"/>
      <c r="E18" s="86"/>
      <c r="F18" s="85">
        <v>55</v>
      </c>
      <c r="G18" s="86">
        <v>178</v>
      </c>
      <c r="H18" s="86">
        <f>+F18*G18</f>
        <v>9790</v>
      </c>
      <c r="I18" s="166">
        <v>145</v>
      </c>
      <c r="J18" s="167">
        <v>178</v>
      </c>
      <c r="K18" s="167">
        <f>+I18*J18</f>
        <v>25810</v>
      </c>
    </row>
    <row r="19" spans="1:11" ht="15" customHeight="1">
      <c r="A19" s="104">
        <v>41743</v>
      </c>
      <c r="B19" s="85" t="s">
        <v>128</v>
      </c>
      <c r="C19" s="85">
        <v>50</v>
      </c>
      <c r="D19" s="86">
        <f>+(202.72)/1.12</f>
        <v>180.99999999999997</v>
      </c>
      <c r="E19" s="86">
        <f>+C19*D19</f>
        <v>9049.999999999998</v>
      </c>
      <c r="F19" s="85"/>
      <c r="G19" s="86"/>
      <c r="H19" s="86"/>
      <c r="I19" s="160">
        <v>100</v>
      </c>
      <c r="J19" s="161">
        <v>150</v>
      </c>
      <c r="K19" s="161">
        <v>15000</v>
      </c>
    </row>
    <row r="20" spans="1:11" ht="15" customHeight="1">
      <c r="A20" s="104"/>
      <c r="B20" s="85"/>
      <c r="C20" s="85"/>
      <c r="D20" s="86"/>
      <c r="E20" s="86"/>
      <c r="F20" s="85"/>
      <c r="G20" s="86"/>
      <c r="H20" s="86"/>
      <c r="I20" s="164">
        <v>145</v>
      </c>
      <c r="J20" s="165">
        <v>178</v>
      </c>
      <c r="K20" s="165">
        <f>+I20*J20</f>
        <v>25810</v>
      </c>
    </row>
    <row r="21" spans="1:11" ht="15" customHeight="1" thickBot="1">
      <c r="A21" s="104"/>
      <c r="B21" s="85"/>
      <c r="C21" s="85"/>
      <c r="D21" s="86"/>
      <c r="E21" s="86"/>
      <c r="F21" s="85"/>
      <c r="G21" s="86"/>
      <c r="H21" s="86"/>
      <c r="I21" s="166">
        <v>50</v>
      </c>
      <c r="J21" s="167">
        <f>+(202.72)/1.12</f>
        <v>180.99999999999997</v>
      </c>
      <c r="K21" s="167">
        <f>+I21*J21</f>
        <v>9049.999999999998</v>
      </c>
    </row>
    <row r="22" spans="1:11" ht="15" customHeight="1">
      <c r="A22" s="104">
        <v>41748</v>
      </c>
      <c r="B22" s="85" t="s">
        <v>129</v>
      </c>
      <c r="C22" s="85"/>
      <c r="D22" s="86"/>
      <c r="E22" s="86"/>
      <c r="F22" s="85">
        <v>50</v>
      </c>
      <c r="G22" s="86">
        <v>181</v>
      </c>
      <c r="H22" s="86">
        <f>+F22*G22</f>
        <v>9050</v>
      </c>
      <c r="I22" s="160">
        <v>100</v>
      </c>
      <c r="J22" s="161">
        <v>150</v>
      </c>
      <c r="K22" s="161">
        <v>15000</v>
      </c>
    </row>
    <row r="23" spans="1:11" ht="15" customHeight="1" thickBot="1">
      <c r="A23" s="104"/>
      <c r="B23" s="85"/>
      <c r="C23" s="85"/>
      <c r="D23" s="86"/>
      <c r="E23" s="86"/>
      <c r="F23" s="85">
        <v>50</v>
      </c>
      <c r="G23" s="86">
        <v>178</v>
      </c>
      <c r="H23" s="86">
        <f>+F23*G23</f>
        <v>8900</v>
      </c>
      <c r="I23" s="166">
        <v>95</v>
      </c>
      <c r="J23" s="167">
        <v>178</v>
      </c>
      <c r="K23" s="167">
        <f>+I23*J23</f>
        <v>16910</v>
      </c>
    </row>
    <row r="24" spans="1:11" ht="15" customHeight="1">
      <c r="A24" s="104">
        <v>41749</v>
      </c>
      <c r="B24" s="85" t="s">
        <v>92</v>
      </c>
      <c r="C24" s="85">
        <v>22</v>
      </c>
      <c r="D24" s="86">
        <v>181</v>
      </c>
      <c r="E24" s="86">
        <f>+C24*D24</f>
        <v>3982</v>
      </c>
      <c r="F24" s="85"/>
      <c r="G24" s="86"/>
      <c r="H24" s="86"/>
      <c r="I24" s="160">
        <v>100</v>
      </c>
      <c r="J24" s="161">
        <v>150</v>
      </c>
      <c r="K24" s="161">
        <v>15000</v>
      </c>
    </row>
    <row r="25" spans="1:11" ht="15" customHeight="1">
      <c r="A25" s="104"/>
      <c r="B25" s="85"/>
      <c r="C25" s="85"/>
      <c r="D25" s="86"/>
      <c r="E25" s="86"/>
      <c r="F25" s="85"/>
      <c r="G25" s="86"/>
      <c r="H25" s="86"/>
      <c r="I25" s="164">
        <v>95</v>
      </c>
      <c r="J25" s="165">
        <v>178</v>
      </c>
      <c r="K25" s="165">
        <f>+I25*J25</f>
        <v>16910</v>
      </c>
    </row>
    <row r="26" spans="1:11" ht="15" customHeight="1" thickBot="1">
      <c r="A26" s="104"/>
      <c r="B26" s="85"/>
      <c r="C26" s="85"/>
      <c r="D26" s="86"/>
      <c r="E26" s="86"/>
      <c r="F26" s="85"/>
      <c r="G26" s="86"/>
      <c r="H26" s="86"/>
      <c r="I26" s="168">
        <v>22</v>
      </c>
      <c r="J26" s="169">
        <v>181</v>
      </c>
      <c r="K26" s="169">
        <v>3982</v>
      </c>
    </row>
    <row r="27" spans="1:11" ht="15" customHeight="1">
      <c r="A27" s="104">
        <v>41753</v>
      </c>
      <c r="B27" s="85" t="s">
        <v>130</v>
      </c>
      <c r="C27" s="85"/>
      <c r="D27" s="86"/>
      <c r="E27" s="86"/>
      <c r="F27" s="85">
        <v>22</v>
      </c>
      <c r="G27" s="86">
        <v>181</v>
      </c>
      <c r="H27" s="86">
        <f>+F27*G27</f>
        <v>3982</v>
      </c>
      <c r="I27" s="160">
        <v>100</v>
      </c>
      <c r="J27" s="161">
        <v>150</v>
      </c>
      <c r="K27" s="161">
        <v>15000</v>
      </c>
    </row>
    <row r="28" spans="1:11" ht="15" customHeight="1" thickBot="1">
      <c r="A28" s="104"/>
      <c r="B28" s="85"/>
      <c r="C28" s="85"/>
      <c r="D28" s="86"/>
      <c r="E28" s="86"/>
      <c r="F28" s="85">
        <v>18</v>
      </c>
      <c r="G28" s="86">
        <v>178</v>
      </c>
      <c r="H28" s="86">
        <f>+F28*G28</f>
        <v>3204</v>
      </c>
      <c r="I28" s="166">
        <f>+I25-F28</f>
        <v>77</v>
      </c>
      <c r="J28" s="167">
        <v>178</v>
      </c>
      <c r="K28" s="167">
        <f>+I28*J28</f>
        <v>13706</v>
      </c>
    </row>
    <row r="29" spans="1:11" ht="15" customHeight="1">
      <c r="A29" s="104">
        <v>41756</v>
      </c>
      <c r="B29" s="85" t="s">
        <v>131</v>
      </c>
      <c r="C29" s="85">
        <v>80</v>
      </c>
      <c r="D29" s="86">
        <f>+(204.96)/1.12</f>
        <v>183</v>
      </c>
      <c r="E29" s="86">
        <f>+C29*D29</f>
        <v>14640</v>
      </c>
      <c r="F29" s="85"/>
      <c r="G29" s="86"/>
      <c r="H29" s="86"/>
      <c r="I29" s="160">
        <v>100</v>
      </c>
      <c r="J29" s="161">
        <v>150</v>
      </c>
      <c r="K29" s="161">
        <v>15000</v>
      </c>
    </row>
    <row r="30" spans="1:11" ht="15" customHeight="1">
      <c r="A30" s="104"/>
      <c r="B30" s="85"/>
      <c r="C30" s="85"/>
      <c r="D30" s="86"/>
      <c r="E30" s="86"/>
      <c r="F30" s="85"/>
      <c r="G30" s="86"/>
      <c r="H30" s="86"/>
      <c r="I30" s="164">
        <v>77</v>
      </c>
      <c r="J30" s="165">
        <v>178</v>
      </c>
      <c r="K30" s="165">
        <f>+I30*J30</f>
        <v>13706</v>
      </c>
    </row>
    <row r="31" spans="1:11" ht="15" customHeight="1" thickBot="1">
      <c r="A31" s="104"/>
      <c r="B31" s="85"/>
      <c r="C31" s="85"/>
      <c r="D31" s="86"/>
      <c r="E31" s="86"/>
      <c r="F31" s="85"/>
      <c r="G31" s="86"/>
      <c r="H31" s="86"/>
      <c r="I31" s="166">
        <v>80</v>
      </c>
      <c r="J31" s="167">
        <f>+(204.96)/1.12</f>
        <v>183</v>
      </c>
      <c r="K31" s="167">
        <f>+I31*J31</f>
        <v>14640</v>
      </c>
    </row>
    <row r="32" spans="1:11" ht="15" customHeight="1">
      <c r="A32" s="104">
        <v>41759</v>
      </c>
      <c r="B32" s="85" t="s">
        <v>133</v>
      </c>
      <c r="C32" s="85"/>
      <c r="D32" s="86"/>
      <c r="E32" s="86"/>
      <c r="F32" s="85">
        <v>80</v>
      </c>
      <c r="G32" s="86">
        <v>183</v>
      </c>
      <c r="H32" s="86">
        <f>+F32*G32</f>
        <v>14640</v>
      </c>
      <c r="I32" s="160">
        <v>100</v>
      </c>
      <c r="J32" s="161">
        <v>150</v>
      </c>
      <c r="K32" s="161">
        <v>15000</v>
      </c>
    </row>
    <row r="33" spans="1:11" ht="15" customHeight="1" thickBot="1">
      <c r="A33" s="104"/>
      <c r="B33" s="85"/>
      <c r="C33" s="85"/>
      <c r="D33" s="86"/>
      <c r="E33" s="86"/>
      <c r="F33" s="85">
        <v>10</v>
      </c>
      <c r="G33" s="86">
        <v>178</v>
      </c>
      <c r="H33" s="86">
        <f>+F33*G33</f>
        <v>1780</v>
      </c>
      <c r="I33" s="166">
        <v>67</v>
      </c>
      <c r="J33" s="167">
        <v>178</v>
      </c>
      <c r="K33" s="167">
        <f>+I33*J33</f>
        <v>11926</v>
      </c>
    </row>
    <row r="34" spans="1:11" ht="15" customHeight="1">
      <c r="A34" s="104">
        <v>41759</v>
      </c>
      <c r="B34" s="85" t="s">
        <v>116</v>
      </c>
      <c r="C34" s="85"/>
      <c r="D34" s="86"/>
      <c r="E34" s="86"/>
      <c r="F34" s="85">
        <v>50</v>
      </c>
      <c r="G34" s="86">
        <v>178</v>
      </c>
      <c r="H34" s="86">
        <f>+F34*G34</f>
        <v>8900</v>
      </c>
      <c r="I34" s="160">
        <v>100</v>
      </c>
      <c r="J34" s="161">
        <v>150</v>
      </c>
      <c r="K34" s="161">
        <v>15000</v>
      </c>
    </row>
    <row r="35" spans="1:11" ht="15" customHeight="1" thickBot="1">
      <c r="A35" s="104"/>
      <c r="B35" s="85"/>
      <c r="C35" s="87"/>
      <c r="D35" s="88"/>
      <c r="E35" s="88"/>
      <c r="F35" s="87"/>
      <c r="G35" s="88"/>
      <c r="H35" s="88"/>
      <c r="I35" s="166">
        <v>17</v>
      </c>
      <c r="J35" s="167">
        <v>178</v>
      </c>
      <c r="K35" s="167">
        <f>+I35*J35</f>
        <v>3026</v>
      </c>
    </row>
    <row r="36" spans="1:11" ht="15" customHeight="1">
      <c r="A36" s="101"/>
      <c r="B36" s="103" t="s">
        <v>99</v>
      </c>
      <c r="C36" s="89">
        <f>SUM(C8:C35)</f>
        <v>452</v>
      </c>
      <c r="D36" s="90"/>
      <c r="E36" s="90">
        <f>SUM(E8:E35)</f>
        <v>81272</v>
      </c>
      <c r="F36" s="89">
        <f>SUM(F8:F35)</f>
        <v>435</v>
      </c>
      <c r="G36" s="90"/>
      <c r="H36" s="91">
        <f>SUM(H8:H35)</f>
        <v>78246</v>
      </c>
      <c r="I36" s="71"/>
      <c r="J36" s="72"/>
      <c r="K36" s="72"/>
    </row>
    <row r="37" spans="1:11" ht="15" customHeight="1" thickBot="1">
      <c r="A37" s="67" t="s">
        <v>94</v>
      </c>
      <c r="B37" s="1" t="s">
        <v>95</v>
      </c>
      <c r="C37" s="92">
        <f>+C24</f>
        <v>22</v>
      </c>
      <c r="D37" s="93" t="s">
        <v>96</v>
      </c>
      <c r="E37" s="96">
        <f>+E24</f>
        <v>3982</v>
      </c>
      <c r="F37" s="92">
        <v>30</v>
      </c>
      <c r="G37" s="93" t="s">
        <v>97</v>
      </c>
      <c r="H37" s="97">
        <v>5340</v>
      </c>
      <c r="I37" s="71"/>
      <c r="J37" s="72"/>
      <c r="K37" s="72"/>
    </row>
    <row r="38" spans="1:11" ht="15" customHeight="1" thickBot="1">
      <c r="A38" s="102"/>
      <c r="B38" s="106" t="s">
        <v>98</v>
      </c>
      <c r="C38" s="170">
        <f>+C36-C37</f>
        <v>430</v>
      </c>
      <c r="D38" s="95"/>
      <c r="E38" s="95">
        <f>+E36-E37</f>
        <v>77290</v>
      </c>
      <c r="F38" s="94">
        <f>+F36-F37</f>
        <v>405</v>
      </c>
      <c r="G38" s="95"/>
      <c r="H38" s="98">
        <f>+H36-H37</f>
        <v>72906</v>
      </c>
      <c r="I38" s="71"/>
      <c r="J38" s="72"/>
      <c r="K38" s="72"/>
    </row>
    <row r="39" spans="1:11" ht="15" customHeight="1">
      <c r="A39" s="71"/>
      <c r="B39" s="71"/>
      <c r="C39" s="71"/>
      <c r="D39" s="72"/>
      <c r="E39" s="72"/>
      <c r="F39" s="71"/>
      <c r="G39" s="72"/>
      <c r="H39" s="72"/>
      <c r="I39" s="71"/>
      <c r="J39" s="72"/>
      <c r="K39" s="72"/>
    </row>
    <row r="40" spans="1:11" ht="15" customHeight="1">
      <c r="A40" s="63" t="s">
        <v>100</v>
      </c>
      <c r="B40" s="73">
        <v>41729</v>
      </c>
      <c r="C40" s="69"/>
      <c r="D40" s="70"/>
      <c r="E40" s="107" t="s">
        <v>119</v>
      </c>
      <c r="F40" s="108"/>
      <c r="G40" s="109"/>
      <c r="H40" s="110"/>
      <c r="I40" s="71"/>
      <c r="J40" s="72"/>
      <c r="K40" s="72"/>
    </row>
    <row r="41" spans="1:11" ht="15" customHeight="1">
      <c r="A41" s="150" t="s">
        <v>101</v>
      </c>
      <c r="B41" s="151"/>
      <c r="C41" s="99">
        <v>77290</v>
      </c>
      <c r="D41" s="99"/>
      <c r="E41" s="110" t="s">
        <v>116</v>
      </c>
      <c r="F41" s="111">
        <v>50</v>
      </c>
      <c r="G41" s="110">
        <v>200</v>
      </c>
      <c r="H41" s="110">
        <f>+F41*G41</f>
        <v>10000</v>
      </c>
      <c r="I41" s="71"/>
      <c r="J41" s="72"/>
      <c r="K41" s="72"/>
    </row>
    <row r="42" spans="1:11" ht="15" customHeight="1" thickBot="1">
      <c r="A42" s="150" t="s">
        <v>102</v>
      </c>
      <c r="B42" s="151"/>
      <c r="C42" s="99">
        <f>+C41*0.12</f>
        <v>9274.8</v>
      </c>
      <c r="D42" s="99"/>
      <c r="E42" s="110" t="s">
        <v>122</v>
      </c>
      <c r="F42" s="111">
        <v>50</v>
      </c>
      <c r="G42" s="110">
        <v>178</v>
      </c>
      <c r="H42" s="113">
        <f>+F42*G42</f>
        <v>8900</v>
      </c>
      <c r="I42" s="71"/>
      <c r="J42" s="72"/>
      <c r="K42" s="72"/>
    </row>
    <row r="43" spans="1:11" ht="15" customHeight="1" thickBot="1">
      <c r="A43" s="152" t="s">
        <v>103</v>
      </c>
      <c r="B43" s="153"/>
      <c r="C43" s="99"/>
      <c r="D43" s="99">
        <v>77290</v>
      </c>
      <c r="E43" s="110" t="s">
        <v>121</v>
      </c>
      <c r="F43" s="111"/>
      <c r="G43" s="110"/>
      <c r="H43" s="112">
        <v>987</v>
      </c>
      <c r="I43" s="72">
        <f>+H43/50</f>
        <v>19.74</v>
      </c>
      <c r="J43" s="82" t="s">
        <v>120</v>
      </c>
      <c r="K43" s="72"/>
    </row>
    <row r="44" spans="1:11" ht="15" customHeight="1" thickTop="1">
      <c r="A44" s="152" t="s">
        <v>104</v>
      </c>
      <c r="B44" s="153"/>
      <c r="C44" s="99"/>
      <c r="D44" s="99">
        <f>+D43*0.12</f>
        <v>9274.8</v>
      </c>
      <c r="E44" s="110"/>
      <c r="F44" s="111"/>
      <c r="G44" s="110"/>
      <c r="H44" s="171"/>
      <c r="I44" s="72"/>
      <c r="J44" s="82"/>
      <c r="K44" s="72"/>
    </row>
    <row r="45" spans="1:11" ht="15" customHeight="1" thickBot="1">
      <c r="A45" s="64" t="s">
        <v>105</v>
      </c>
      <c r="B45" s="62"/>
      <c r="C45" s="100">
        <f>SUM(C41:C44)</f>
        <v>86564.8</v>
      </c>
      <c r="D45" s="100">
        <f>SUM(D41:D44)</f>
        <v>86564.8</v>
      </c>
      <c r="E45" s="110"/>
      <c r="F45" s="111"/>
      <c r="G45" s="110"/>
      <c r="H45" s="110"/>
      <c r="I45" s="71"/>
      <c r="J45" s="72"/>
      <c r="K45" s="72"/>
    </row>
    <row r="46" spans="1:11" ht="15" customHeight="1" thickTop="1">
      <c r="A46" s="64" t="s">
        <v>106</v>
      </c>
      <c r="B46" s="74">
        <v>41729</v>
      </c>
      <c r="C46" s="78"/>
      <c r="D46" s="78"/>
      <c r="E46" s="72"/>
      <c r="F46" s="71"/>
      <c r="G46" s="72"/>
      <c r="H46" s="72"/>
      <c r="I46" s="71"/>
      <c r="J46" s="72"/>
      <c r="K46" s="72"/>
    </row>
    <row r="47" spans="1:11" ht="15" customHeight="1">
      <c r="A47" s="150" t="s">
        <v>101</v>
      </c>
      <c r="B47" s="151"/>
      <c r="C47" s="99">
        <v>3982</v>
      </c>
      <c r="D47" s="78"/>
      <c r="E47" s="72"/>
      <c r="F47" s="71"/>
      <c r="G47" s="72"/>
      <c r="H47" s="72"/>
      <c r="I47" s="71"/>
      <c r="J47" s="72"/>
      <c r="K47" s="72"/>
    </row>
    <row r="48" spans="1:11" ht="15" customHeight="1">
      <c r="A48" s="152" t="s">
        <v>107</v>
      </c>
      <c r="B48" s="153"/>
      <c r="C48" s="78"/>
      <c r="D48" s="78">
        <v>3982</v>
      </c>
      <c r="E48" s="72"/>
      <c r="F48" s="71"/>
      <c r="G48" s="72"/>
      <c r="H48" s="72"/>
      <c r="I48" s="71"/>
      <c r="J48" s="72"/>
      <c r="K48" s="72"/>
    </row>
    <row r="49" spans="1:11" ht="15" customHeight="1" thickBot="1">
      <c r="A49" s="64" t="s">
        <v>108</v>
      </c>
      <c r="B49" s="62"/>
      <c r="C49" s="68">
        <f>SUM(C47:C48)</f>
        <v>3982</v>
      </c>
      <c r="D49" s="68">
        <f>SUM(D47:D48)</f>
        <v>3982</v>
      </c>
      <c r="E49" s="72"/>
      <c r="F49" s="71"/>
      <c r="G49" s="72"/>
      <c r="H49" s="72"/>
      <c r="I49" s="71"/>
      <c r="J49" s="72"/>
      <c r="K49" s="72"/>
    </row>
    <row r="50" spans="1:11" ht="15" customHeight="1" thickTop="1">
      <c r="A50" s="64" t="s">
        <v>109</v>
      </c>
      <c r="B50" s="74">
        <v>41729</v>
      </c>
      <c r="C50" s="78"/>
      <c r="D50" s="78"/>
      <c r="E50" s="72"/>
      <c r="F50" s="71"/>
      <c r="G50" s="72"/>
      <c r="H50" s="72"/>
      <c r="I50" s="71"/>
      <c r="J50" s="72"/>
      <c r="K50" s="72"/>
    </row>
    <row r="51" spans="1:11" ht="15" customHeight="1">
      <c r="A51" s="150" t="s">
        <v>110</v>
      </c>
      <c r="B51" s="151"/>
      <c r="C51" s="99">
        <v>72906</v>
      </c>
      <c r="D51" s="99"/>
      <c r="E51" s="72"/>
      <c r="F51" s="71"/>
      <c r="G51" s="72"/>
      <c r="H51" s="72"/>
      <c r="I51" s="71"/>
      <c r="J51" s="72"/>
      <c r="K51" s="72"/>
    </row>
    <row r="52" spans="1:11" ht="15" customHeight="1">
      <c r="A52" s="152" t="s">
        <v>101</v>
      </c>
      <c r="B52" s="153"/>
      <c r="C52" s="99"/>
      <c r="D52" s="99">
        <v>72906</v>
      </c>
      <c r="E52" s="72"/>
      <c r="F52" s="71"/>
      <c r="G52" s="72"/>
      <c r="H52" s="72"/>
      <c r="I52" s="71"/>
      <c r="J52" s="72"/>
      <c r="K52" s="72"/>
    </row>
    <row r="53" spans="1:11" ht="15" customHeight="1" thickBot="1">
      <c r="A53" s="64" t="s">
        <v>111</v>
      </c>
      <c r="B53" s="62"/>
      <c r="C53" s="100">
        <f>SUM(C51:C52)</f>
        <v>72906</v>
      </c>
      <c r="D53" s="100">
        <f>SUM(D51:D52)</f>
        <v>72906</v>
      </c>
      <c r="E53" s="72"/>
      <c r="F53" s="71"/>
      <c r="G53" s="72"/>
      <c r="H53" s="72"/>
      <c r="I53" s="71"/>
      <c r="J53" s="72"/>
      <c r="K53" s="72"/>
    </row>
    <row r="54" spans="1:11" ht="15" customHeight="1" thickTop="1">
      <c r="A54" s="64" t="s">
        <v>112</v>
      </c>
      <c r="B54" s="74">
        <v>41729</v>
      </c>
      <c r="C54" s="78"/>
      <c r="D54" s="78"/>
      <c r="E54" s="72"/>
      <c r="F54" s="71"/>
      <c r="G54" s="72"/>
      <c r="H54" s="72"/>
      <c r="I54" s="71"/>
      <c r="J54" s="72"/>
      <c r="K54" s="72"/>
    </row>
    <row r="55" spans="1:11" ht="15">
      <c r="A55" s="79" t="s">
        <v>103</v>
      </c>
      <c r="B55" s="80"/>
      <c r="C55" s="78">
        <v>5980.8</v>
      </c>
      <c r="D55" s="78"/>
      <c r="E55" s="71"/>
      <c r="F55" s="71"/>
      <c r="G55" s="71"/>
      <c r="H55" s="71"/>
      <c r="I55" s="71"/>
      <c r="J55" s="71"/>
      <c r="K55" s="71"/>
    </row>
    <row r="56" spans="1:11" ht="15">
      <c r="A56" s="152" t="s">
        <v>113</v>
      </c>
      <c r="B56" s="153"/>
      <c r="C56" s="78"/>
      <c r="D56" s="99">
        <v>5340</v>
      </c>
      <c r="E56" s="71"/>
      <c r="F56" s="71"/>
      <c r="G56" s="71"/>
      <c r="H56" s="71"/>
      <c r="I56" s="71"/>
      <c r="J56" s="71"/>
      <c r="K56" s="71"/>
    </row>
    <row r="57" spans="1:11" ht="15">
      <c r="A57" s="152" t="s">
        <v>102</v>
      </c>
      <c r="B57" s="153"/>
      <c r="C57" s="78"/>
      <c r="D57" s="78">
        <f>+D56*0.12</f>
        <v>640.8</v>
      </c>
      <c r="E57" s="71"/>
      <c r="F57" s="71"/>
      <c r="G57" s="71"/>
      <c r="H57" s="71"/>
      <c r="I57" s="71"/>
      <c r="J57" s="71"/>
      <c r="K57" s="71"/>
    </row>
    <row r="58" spans="1:11" ht="15.75" thickBot="1">
      <c r="A58" s="75" t="s">
        <v>114</v>
      </c>
      <c r="B58" s="62"/>
      <c r="C58" s="68">
        <f>SUM(C55:C57)</f>
        <v>5980.8</v>
      </c>
      <c r="D58" s="68">
        <f>SUM(D55:D57)</f>
        <v>5980.8</v>
      </c>
      <c r="E58" s="71"/>
      <c r="F58" s="71"/>
      <c r="G58" s="71"/>
      <c r="H58" s="71"/>
      <c r="I58" s="71"/>
      <c r="J58" s="71"/>
      <c r="K58" s="71"/>
    </row>
    <row r="59" spans="1:4" ht="15.75" thickTop="1">
      <c r="A59" s="64" t="s">
        <v>115</v>
      </c>
      <c r="B59" s="74">
        <v>41729</v>
      </c>
      <c r="C59" s="78"/>
      <c r="D59" s="78"/>
    </row>
    <row r="60" spans="1:4" ht="15">
      <c r="A60" s="79" t="s">
        <v>104</v>
      </c>
      <c r="B60" s="80"/>
      <c r="C60" s="78">
        <v>11200</v>
      </c>
      <c r="D60" s="78"/>
    </row>
    <row r="61" spans="1:4" ht="15">
      <c r="A61" s="81" t="s">
        <v>116</v>
      </c>
      <c r="B61" s="80"/>
      <c r="C61" s="78"/>
      <c r="D61" s="78">
        <v>10000</v>
      </c>
    </row>
    <row r="62" spans="1:4" ht="15">
      <c r="A62" s="81" t="s">
        <v>117</v>
      </c>
      <c r="B62" s="80"/>
      <c r="C62" s="78"/>
      <c r="D62" s="78">
        <f>+D61*0.12</f>
        <v>1200</v>
      </c>
    </row>
    <row r="63" spans="1:4" ht="15.75" thickBot="1">
      <c r="A63" s="76" t="s">
        <v>118</v>
      </c>
      <c r="B63" s="77"/>
      <c r="C63" s="68">
        <f>SUM(C60:C62)</f>
        <v>11200</v>
      </c>
      <c r="D63" s="68">
        <f>SUM(D60:D62)</f>
        <v>11200</v>
      </c>
    </row>
    <row r="64" ht="15.75" thickTop="1"/>
  </sheetData>
  <sheetProtection/>
  <mergeCells count="22">
    <mergeCell ref="J2:K2"/>
    <mergeCell ref="J3:K3"/>
    <mergeCell ref="B2:D2"/>
    <mergeCell ref="B3:D3"/>
    <mergeCell ref="A4:K4"/>
    <mergeCell ref="C6:E6"/>
    <mergeCell ref="F6:H6"/>
    <mergeCell ref="I6:K6"/>
    <mergeCell ref="A6:A7"/>
    <mergeCell ref="B6:B7"/>
    <mergeCell ref="A41:B41"/>
    <mergeCell ref="A42:B42"/>
    <mergeCell ref="A48:B48"/>
    <mergeCell ref="A47:B47"/>
    <mergeCell ref="H2:I2"/>
    <mergeCell ref="H3:I3"/>
    <mergeCell ref="A51:B51"/>
    <mergeCell ref="A52:B52"/>
    <mergeCell ref="A56:B56"/>
    <mergeCell ref="A57:B57"/>
    <mergeCell ref="A43:B43"/>
    <mergeCell ref="A44:B4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scale="83" r:id="rId1"/>
  <rowBreaks count="1" manualBreakCount="1">
    <brk id="3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60" zoomScalePageLayoutView="0" workbookViewId="0" topLeftCell="A1">
      <selection activeCell="K13" sqref="K13"/>
    </sheetView>
  </sheetViews>
  <sheetFormatPr defaultColWidth="11.421875" defaultRowHeight="15"/>
  <cols>
    <col min="1" max="1" width="8.421875" style="0" customWidth="1"/>
    <col min="2" max="3" width="15.7109375" style="0" customWidth="1"/>
    <col min="4" max="4" width="17.28125" style="0" customWidth="1"/>
    <col min="5" max="6" width="15.7109375" style="0" customWidth="1"/>
    <col min="7" max="7" width="10.140625" style="0" customWidth="1"/>
  </cols>
  <sheetData>
    <row r="1" spans="6:7" ht="19.5" customHeight="1">
      <c r="F1" s="65"/>
      <c r="G1" s="30" t="s">
        <v>89</v>
      </c>
    </row>
    <row r="2" spans="1:6" ht="15">
      <c r="A2" s="157" t="s">
        <v>87</v>
      </c>
      <c r="B2" s="157"/>
      <c r="C2" s="157"/>
      <c r="D2" s="157"/>
      <c r="E2" s="157"/>
      <c r="F2" s="157"/>
    </row>
    <row r="3" spans="1:6" ht="15">
      <c r="A3" s="157" t="s">
        <v>88</v>
      </c>
      <c r="B3" s="157"/>
      <c r="C3" s="157"/>
      <c r="D3" s="157"/>
      <c r="E3" s="157"/>
      <c r="F3" s="157"/>
    </row>
    <row r="5" spans="2:6" ht="15">
      <c r="B5" s="60"/>
      <c r="C5" s="60"/>
      <c r="E5" s="60"/>
      <c r="F5" s="60"/>
    </row>
    <row r="6" spans="2:5" ht="15">
      <c r="B6" s="61"/>
      <c r="C6" s="63"/>
      <c r="E6" s="61"/>
    </row>
    <row r="7" spans="2:5" ht="15">
      <c r="B7" s="62"/>
      <c r="C7" s="64"/>
      <c r="E7" s="62"/>
    </row>
    <row r="8" spans="2:5" ht="15">
      <c r="B8" s="62"/>
      <c r="C8" s="64"/>
      <c r="E8" s="62"/>
    </row>
    <row r="9" spans="2:5" ht="15">
      <c r="B9" s="62"/>
      <c r="C9" s="64"/>
      <c r="E9" s="62"/>
    </row>
    <row r="10" spans="2:5" ht="15">
      <c r="B10" s="62"/>
      <c r="C10" s="64"/>
      <c r="E10" s="62"/>
    </row>
    <row r="11" spans="2:5" ht="15">
      <c r="B11" s="62"/>
      <c r="C11" s="64"/>
      <c r="E11" s="62"/>
    </row>
    <row r="12" spans="2:5" ht="15">
      <c r="B12" s="62"/>
      <c r="C12" s="64"/>
      <c r="E12" s="62"/>
    </row>
    <row r="13" spans="2:5" ht="15">
      <c r="B13" s="62"/>
      <c r="C13" s="64"/>
      <c r="E13" s="62"/>
    </row>
    <row r="14" spans="2:5" ht="15">
      <c r="B14" s="62"/>
      <c r="C14" s="64"/>
      <c r="E14" s="62"/>
    </row>
    <row r="15" spans="2:5" ht="15">
      <c r="B15" s="62"/>
      <c r="C15" s="64"/>
      <c r="E15" s="62"/>
    </row>
    <row r="18" spans="2:6" ht="15">
      <c r="B18" s="60"/>
      <c r="C18" s="60"/>
      <c r="E18" s="60"/>
      <c r="F18" s="60"/>
    </row>
    <row r="19" spans="2:5" ht="15">
      <c r="B19" s="61"/>
      <c r="C19" s="63"/>
      <c r="E19" s="61"/>
    </row>
    <row r="20" spans="2:5" ht="15">
      <c r="B20" s="62"/>
      <c r="C20" s="64"/>
      <c r="E20" s="62"/>
    </row>
    <row r="21" spans="2:5" ht="15">
      <c r="B21" s="62"/>
      <c r="C21" s="64"/>
      <c r="E21" s="62"/>
    </row>
    <row r="22" spans="2:5" ht="15">
      <c r="B22" s="62"/>
      <c r="C22" s="64"/>
      <c r="E22" s="62"/>
    </row>
    <row r="23" spans="2:5" ht="15">
      <c r="B23" s="62"/>
      <c r="C23" s="64"/>
      <c r="E23" s="62"/>
    </row>
    <row r="24" spans="2:5" ht="15">
      <c r="B24" s="62"/>
      <c r="C24" s="64"/>
      <c r="E24" s="62"/>
    </row>
    <row r="25" spans="2:5" ht="15">
      <c r="B25" s="62"/>
      <c r="C25" s="64"/>
      <c r="E25" s="62"/>
    </row>
    <row r="26" spans="2:5" ht="15">
      <c r="B26" s="62"/>
      <c r="C26" s="64"/>
      <c r="E26" s="62"/>
    </row>
    <row r="27" spans="2:5" ht="15">
      <c r="B27" s="62"/>
      <c r="C27" s="64"/>
      <c r="E27" s="62"/>
    </row>
    <row r="28" spans="2:5" ht="15">
      <c r="B28" s="62"/>
      <c r="C28" s="64"/>
      <c r="E28" s="62"/>
    </row>
    <row r="31" spans="2:6" ht="15">
      <c r="B31" s="60"/>
      <c r="C31" s="60"/>
      <c r="E31" s="60"/>
      <c r="F31" s="60"/>
    </row>
    <row r="32" spans="2:5" ht="15">
      <c r="B32" s="61"/>
      <c r="C32" s="63"/>
      <c r="E32" s="61"/>
    </row>
    <row r="33" spans="2:5" ht="15">
      <c r="B33" s="62"/>
      <c r="C33" s="64"/>
      <c r="E33" s="62"/>
    </row>
    <row r="34" spans="2:5" ht="15">
      <c r="B34" s="62"/>
      <c r="C34" s="64"/>
      <c r="E34" s="62"/>
    </row>
    <row r="35" spans="2:5" ht="15">
      <c r="B35" s="62"/>
      <c r="C35" s="64"/>
      <c r="E35" s="62"/>
    </row>
    <row r="36" spans="2:5" ht="15">
      <c r="B36" s="62"/>
      <c r="C36" s="64"/>
      <c r="E36" s="62"/>
    </row>
    <row r="37" spans="2:5" ht="15">
      <c r="B37" s="62"/>
      <c r="C37" s="64"/>
      <c r="E37" s="62"/>
    </row>
    <row r="38" spans="2:5" ht="15">
      <c r="B38" s="62"/>
      <c r="C38" s="64"/>
      <c r="E38" s="62"/>
    </row>
    <row r="39" spans="2:5" ht="15">
      <c r="B39" s="62"/>
      <c r="C39" s="64"/>
      <c r="E39" s="62"/>
    </row>
    <row r="40" spans="2:5" ht="15">
      <c r="B40" s="62"/>
      <c r="C40" s="64"/>
      <c r="E40" s="62"/>
    </row>
    <row r="41" spans="2:5" ht="15">
      <c r="B41" s="62"/>
      <c r="C41" s="64"/>
      <c r="E41" s="62"/>
    </row>
    <row r="44" spans="2:6" ht="15">
      <c r="B44" s="60"/>
      <c r="C44" s="60"/>
      <c r="E44" s="60"/>
      <c r="F44" s="60"/>
    </row>
    <row r="45" spans="2:5" ht="15">
      <c r="B45" s="61"/>
      <c r="C45" s="63"/>
      <c r="E45" s="61"/>
    </row>
    <row r="46" spans="2:5" ht="15">
      <c r="B46" s="62"/>
      <c r="C46" s="64"/>
      <c r="E46" s="62"/>
    </row>
    <row r="47" spans="2:5" ht="15">
      <c r="B47" s="62"/>
      <c r="C47" s="64"/>
      <c r="E47" s="62"/>
    </row>
    <row r="48" spans="2:5" ht="15">
      <c r="B48" s="62"/>
      <c r="C48" s="64"/>
      <c r="E48" s="62"/>
    </row>
    <row r="49" spans="2:5" ht="15">
      <c r="B49" s="62"/>
      <c r="C49" s="64"/>
      <c r="E49" s="62"/>
    </row>
    <row r="50" spans="2:5" ht="15">
      <c r="B50" s="62"/>
      <c r="C50" s="64"/>
      <c r="E50" s="62"/>
    </row>
    <row r="51" spans="2:5" ht="15">
      <c r="B51" s="62"/>
      <c r="C51" s="64"/>
      <c r="E51" s="62"/>
    </row>
    <row r="52" spans="2:5" ht="15">
      <c r="B52" s="62"/>
      <c r="C52" s="64"/>
      <c r="E52" s="62"/>
    </row>
    <row r="53" spans="2:5" ht="15">
      <c r="B53" s="62"/>
      <c r="C53" s="64"/>
      <c r="E53" s="62"/>
    </row>
    <row r="54" spans="2:5" ht="15">
      <c r="B54" s="62"/>
      <c r="C54" s="64"/>
      <c r="E54" s="62"/>
    </row>
  </sheetData>
  <sheetProtection/>
  <mergeCells count="2">
    <mergeCell ref="A2:F2"/>
    <mergeCell ref="A3:F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Chaicoj</dc:creator>
  <cp:keywords/>
  <dc:description/>
  <cp:lastModifiedBy>laboratoriob</cp:lastModifiedBy>
  <cp:lastPrinted>2012-12-01T02:43:57Z</cp:lastPrinted>
  <dcterms:created xsi:type="dcterms:W3CDTF">2012-10-15T21:15:33Z</dcterms:created>
  <dcterms:modified xsi:type="dcterms:W3CDTF">2014-04-23T18:30:10Z</dcterms:modified>
  <cp:category/>
  <cp:version/>
  <cp:contentType/>
  <cp:contentStatus/>
</cp:coreProperties>
</file>