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/>
  </bookViews>
  <sheets>
    <sheet name="L Compras" sheetId="1" r:id="rId1"/>
    <sheet name="L Ventas" sheetId="2" r:id="rId2"/>
    <sheet name="Cuentas Corrientes" sheetId="3" r:id="rId3"/>
  </sheets>
  <calcPr calcId="144525"/>
</workbook>
</file>

<file path=xl/calcChain.xml><?xml version="1.0" encoding="utf-8"?>
<calcChain xmlns="http://schemas.openxmlformats.org/spreadsheetml/2006/main">
  <c r="F50" i="3" l="1"/>
  <c r="F51" i="3" s="1"/>
  <c r="F52" i="3" s="1"/>
  <c r="F22" i="3"/>
  <c r="F23" i="3" s="1"/>
  <c r="F24" i="3" s="1"/>
  <c r="F25" i="3" s="1"/>
  <c r="F9" i="3"/>
  <c r="F10" i="3" s="1"/>
  <c r="F11" i="3" s="1"/>
  <c r="F36" i="3"/>
  <c r="F37" i="3" s="1"/>
  <c r="F38" i="3" s="1"/>
  <c r="F39" i="3" s="1"/>
  <c r="L30" i="2"/>
  <c r="K30" i="2"/>
  <c r="J30" i="2"/>
  <c r="H30" i="2"/>
  <c r="G30" i="2"/>
  <c r="K29" i="1"/>
  <c r="J29" i="1"/>
  <c r="I29" i="1"/>
  <c r="H29" i="1"/>
  <c r="G29" i="1"/>
  <c r="G19" i="1"/>
  <c r="J19" i="1" s="1"/>
  <c r="G18" i="2"/>
  <c r="K18" i="2" s="1"/>
  <c r="K17" i="2"/>
  <c r="J17" i="2"/>
  <c r="G18" i="1"/>
  <c r="J18" i="1" s="1"/>
  <c r="K16" i="2"/>
  <c r="H16" i="2"/>
  <c r="G15" i="2"/>
  <c r="K15" i="2" s="1"/>
  <c r="G17" i="1"/>
  <c r="J17" i="1" s="1"/>
  <c r="G14" i="2"/>
  <c r="K14" i="2" s="1"/>
  <c r="G16" i="1"/>
  <c r="J16" i="1" s="1"/>
  <c r="G13" i="2"/>
  <c r="K13" i="2" s="1"/>
  <c r="K15" i="1"/>
  <c r="J15" i="1"/>
  <c r="G12" i="2"/>
  <c r="K12" i="2" s="1"/>
  <c r="G14" i="1"/>
  <c r="J14" i="1" s="1"/>
  <c r="G13" i="1"/>
  <c r="J13" i="1" s="1"/>
  <c r="K11" i="2"/>
  <c r="G11" i="2"/>
  <c r="J12" i="1"/>
  <c r="H12" i="1"/>
  <c r="J11" i="1"/>
  <c r="G11" i="1"/>
  <c r="J10" i="1"/>
  <c r="G10" i="1"/>
</calcChain>
</file>

<file path=xl/sharedStrings.xml><?xml version="1.0" encoding="utf-8"?>
<sst xmlns="http://schemas.openxmlformats.org/spreadsheetml/2006/main" count="207" uniqueCount="98">
  <si>
    <t>Día</t>
  </si>
  <si>
    <t>Factura</t>
  </si>
  <si>
    <t>Otro</t>
  </si>
  <si>
    <t>Número</t>
  </si>
  <si>
    <t>NIT ó DPI</t>
  </si>
  <si>
    <t>NOMBRE</t>
  </si>
  <si>
    <t>COMPRA</t>
  </si>
  <si>
    <t>SERVICIO</t>
  </si>
  <si>
    <t>IMPORTACIÓN</t>
  </si>
  <si>
    <t>IVA CRÉDITO</t>
  </si>
  <si>
    <t>FISCAL</t>
  </si>
  <si>
    <t>TOTALES</t>
  </si>
  <si>
    <t>DOCUMENTO</t>
  </si>
  <si>
    <t>PROVEEDOR/PRESTADOR</t>
  </si>
  <si>
    <t>PRECIO NETO</t>
  </si>
  <si>
    <t>Nombre o Razón Social:</t>
  </si>
  <si>
    <t>NIT:</t>
  </si>
  <si>
    <t>REGISTRO DE COMPRAS Y SERVICIOS</t>
  </si>
  <si>
    <t>Mes:</t>
  </si>
  <si>
    <t>Año:</t>
  </si>
  <si>
    <t>(f)</t>
  </si>
  <si>
    <t>F1</t>
  </si>
  <si>
    <t>F2</t>
  </si>
  <si>
    <t>DÍA</t>
  </si>
  <si>
    <t>REGISTRO DE VENTAS Y SERVICIOS</t>
  </si>
  <si>
    <t>Tipo</t>
  </si>
  <si>
    <t xml:space="preserve">Del </t>
  </si>
  <si>
    <t>Al</t>
  </si>
  <si>
    <t>COMPRADOR</t>
  </si>
  <si>
    <t>VENTA</t>
  </si>
  <si>
    <t>EXPORTACIÓN</t>
  </si>
  <si>
    <t>DÉBITO</t>
  </si>
  <si>
    <t>IVA</t>
  </si>
  <si>
    <t>MONTO</t>
  </si>
  <si>
    <t>INCLUIDO</t>
  </si>
  <si>
    <t>DESCRIPCIÓN</t>
  </si>
  <si>
    <t>Haber</t>
  </si>
  <si>
    <t>Debe</t>
  </si>
  <si>
    <t>Saldo</t>
  </si>
  <si>
    <t>Nombre:</t>
  </si>
  <si>
    <t>Dirección:</t>
  </si>
  <si>
    <t>F3</t>
  </si>
  <si>
    <t>FECHA</t>
  </si>
  <si>
    <t>Mes</t>
  </si>
  <si>
    <t>EXENTA</t>
  </si>
  <si>
    <t>LIBRERÍA "CERVANTES"</t>
  </si>
  <si>
    <t>8189563-7</t>
  </si>
  <si>
    <t>ENERO</t>
  </si>
  <si>
    <t>Fact</t>
  </si>
  <si>
    <t>"</t>
  </si>
  <si>
    <t>375643-7</t>
  </si>
  <si>
    <t>Distribuidora de Libros, S.A.</t>
  </si>
  <si>
    <t>647095-1</t>
  </si>
  <si>
    <t>Muebles Chapines, S.A.</t>
  </si>
  <si>
    <t>710689-3</t>
  </si>
  <si>
    <t>Marina de Guerra</t>
  </si>
  <si>
    <t>519067-6</t>
  </si>
  <si>
    <t>Ignacio Guarcas</t>
  </si>
  <si>
    <t>131686-5</t>
  </si>
  <si>
    <t>Ediciones ALENRO</t>
  </si>
  <si>
    <t>NC</t>
  </si>
  <si>
    <t>Varios</t>
  </si>
  <si>
    <t>PI</t>
  </si>
  <si>
    <t>432890-1</t>
  </si>
  <si>
    <t>American Books</t>
  </si>
  <si>
    <t>731209-6</t>
  </si>
  <si>
    <t>Cayetano Pinto Flores</t>
  </si>
  <si>
    <t>754209-1</t>
  </si>
  <si>
    <t>Publimerc, S.A.</t>
  </si>
  <si>
    <t>319064-3</t>
  </si>
  <si>
    <t>Librería Modelo</t>
  </si>
  <si>
    <t>265310-6</t>
  </si>
  <si>
    <t>Colegio Español</t>
  </si>
  <si>
    <t>510963-3</t>
  </si>
  <si>
    <t>LIBRO DE CUENTAS CORRIENTES CLIENTES</t>
  </si>
  <si>
    <t>LIBRO DE CUENTAS CORRIENTES PROVEEDORES</t>
  </si>
  <si>
    <t>DISTRIBUIDORA DE LIBROS S.A.</t>
  </si>
  <si>
    <t>4a Calle 13-65 Zona 1, Guatemala</t>
  </si>
  <si>
    <t>Enero</t>
  </si>
  <si>
    <t>Apertura de Cuenta</t>
  </si>
  <si>
    <t>IGNACIO GUARCAS</t>
  </si>
  <si>
    <t>19 Calle 7-81 Zona 3, Guatemala</t>
  </si>
  <si>
    <t>EDICIONES ALENRO</t>
  </si>
  <si>
    <t>11 Calle 11-74 Zona 1, Guatemala</t>
  </si>
  <si>
    <t>Devoluciones sobre Compras</t>
  </si>
  <si>
    <t>Abono en efectivo, Recibo No. 210</t>
  </si>
  <si>
    <t>Abono con cheque No. 1004 de Bco. El Perico</t>
  </si>
  <si>
    <t>32 Avenida 24-96 Zona 5, Guatemala</t>
  </si>
  <si>
    <t>Apertura de cuenta</t>
  </si>
  <si>
    <t>Compras al crédito, Factura No. 4590</t>
  </si>
  <si>
    <t>Ventas al crédito, Factura No. 0023</t>
  </si>
  <si>
    <t>Devoluciones sobre Ventas</t>
  </si>
  <si>
    <t>Abono con cheque No. 4529 Bco. El País</t>
  </si>
  <si>
    <t>Compras al crédito, Factura No. 2210</t>
  </si>
  <si>
    <t>Ventas al crédito, Factura No. 0026</t>
  </si>
  <si>
    <t>Cierre de cuenta</t>
  </si>
  <si>
    <t>Febrero</t>
  </si>
  <si>
    <t>Reapertura de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</si>
</sst>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0"/>
      <name val="Algerian"/>
      <family val="5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4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18" xfId="0" applyFont="1" applyBorder="1"/>
    <xf numFmtId="0" fontId="1" fillId="0" borderId="19" xfId="0" applyFont="1" applyBorder="1"/>
    <xf numFmtId="0" fontId="2" fillId="0" borderId="20" xfId="0" applyFont="1" applyBorder="1"/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Border="1"/>
    <xf numFmtId="0" fontId="1" fillId="0" borderId="33" xfId="0" applyFont="1" applyBorder="1"/>
    <xf numFmtId="0" fontId="2" fillId="0" borderId="18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44" xfId="0" applyFont="1" applyBorder="1" applyAlignment="1">
      <alignment horizontal="center" vertical="center"/>
    </xf>
    <xf numFmtId="0" fontId="5" fillId="0" borderId="0" xfId="0" applyFont="1" applyBorder="1"/>
    <xf numFmtId="0" fontId="1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1" fillId="0" borderId="7" xfId="0" applyNumberFormat="1" applyFont="1" applyBorder="1"/>
    <xf numFmtId="164" fontId="1" fillId="0" borderId="16" xfId="0" applyNumberFormat="1" applyFont="1" applyBorder="1"/>
    <xf numFmtId="164" fontId="1" fillId="0" borderId="4" xfId="0" applyNumberFormat="1" applyFont="1" applyBorder="1"/>
    <xf numFmtId="164" fontId="1" fillId="0" borderId="17" xfId="0" applyNumberFormat="1" applyFont="1" applyBorder="1"/>
    <xf numFmtId="164" fontId="1" fillId="0" borderId="45" xfId="0" applyNumberFormat="1" applyFont="1" applyBorder="1"/>
    <xf numFmtId="0" fontId="0" fillId="0" borderId="0" xfId="0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164" fontId="1" fillId="0" borderId="10" xfId="0" applyNumberFormat="1" applyFont="1" applyBorder="1"/>
    <xf numFmtId="164" fontId="1" fillId="0" borderId="34" xfId="0" applyNumberFormat="1" applyFont="1" applyBorder="1"/>
    <xf numFmtId="164" fontId="1" fillId="0" borderId="1" xfId="0" applyNumberFormat="1" applyFont="1" applyBorder="1"/>
    <xf numFmtId="164" fontId="1" fillId="0" borderId="36" xfId="0" applyNumberFormat="1" applyFont="1" applyBorder="1"/>
    <xf numFmtId="164" fontId="1" fillId="0" borderId="19" xfId="0" applyNumberFormat="1" applyFont="1" applyBorder="1"/>
    <xf numFmtId="164" fontId="2" fillId="0" borderId="35" xfId="0" applyNumberFormat="1" applyFont="1" applyBorder="1"/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19</xdr:row>
      <xdr:rowOff>10583</xdr:rowOff>
    </xdr:from>
    <xdr:to>
      <xdr:col>6</xdr:col>
      <xdr:colOff>10584</xdr:colOff>
      <xdr:row>27</xdr:row>
      <xdr:rowOff>179916</xdr:rowOff>
    </xdr:to>
    <xdr:cxnSp macro="">
      <xdr:nvCxnSpPr>
        <xdr:cNvPr id="3" name="2 Conector recto"/>
        <xdr:cNvCxnSpPr/>
      </xdr:nvCxnSpPr>
      <xdr:spPr>
        <a:xfrm>
          <a:off x="21167" y="3683000"/>
          <a:ext cx="5334000" cy="1693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6</xdr:col>
      <xdr:colOff>0</xdr:colOff>
      <xdr:row>28</xdr:row>
      <xdr:rowOff>180975</xdr:rowOff>
    </xdr:to>
    <xdr:cxnSp macro="">
      <xdr:nvCxnSpPr>
        <xdr:cNvPr id="2" name="1 Conector recto"/>
        <xdr:cNvCxnSpPr/>
      </xdr:nvCxnSpPr>
      <xdr:spPr>
        <a:xfrm>
          <a:off x="0" y="3429000"/>
          <a:ext cx="4552950" cy="2085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BreakPreview" zoomScale="90" zoomScaleNormal="100" zoomScaleSheetLayoutView="90" workbookViewId="0">
      <selection activeCell="M22" sqref="M22"/>
    </sheetView>
  </sheetViews>
  <sheetFormatPr baseColWidth="10" defaultRowHeight="15" x14ac:dyDescent="0.25"/>
  <cols>
    <col min="1" max="1" width="5.85546875" customWidth="1"/>
    <col min="2" max="2" width="8.7109375" customWidth="1"/>
    <col min="3" max="3" width="7" customWidth="1"/>
    <col min="4" max="4" width="11.85546875" customWidth="1"/>
    <col min="5" max="5" width="13" customWidth="1"/>
    <col min="6" max="6" width="33.7109375" customWidth="1"/>
    <col min="7" max="7" width="12.85546875" customWidth="1"/>
    <col min="8" max="8" width="12.7109375" customWidth="1"/>
    <col min="9" max="9" width="12.5703125" customWidth="1"/>
    <col min="10" max="10" width="13.140625" customWidth="1"/>
    <col min="11" max="11" width="13.28515625" customWidth="1"/>
  </cols>
  <sheetData>
    <row r="1" spans="1:15" ht="22.5" customHeight="1" x14ac:dyDescent="0.45">
      <c r="K1" s="8" t="s">
        <v>21</v>
      </c>
    </row>
    <row r="2" spans="1:15" ht="15.75" thickBot="1" x14ac:dyDescent="0.3">
      <c r="A2" s="64" t="s">
        <v>15</v>
      </c>
      <c r="B2" s="64"/>
      <c r="C2" s="64"/>
      <c r="D2" s="55" t="s">
        <v>45</v>
      </c>
      <c r="E2" s="55"/>
      <c r="F2" s="55"/>
      <c r="G2" s="9"/>
      <c r="H2" s="9"/>
      <c r="I2" s="10" t="s">
        <v>16</v>
      </c>
      <c r="J2" s="55" t="s">
        <v>46</v>
      </c>
      <c r="K2" s="55"/>
    </row>
    <row r="3" spans="1:1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5" x14ac:dyDescent="0.25">
      <c r="A4" s="56" t="s">
        <v>17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5" ht="15.75" thickBot="1" x14ac:dyDescent="0.3">
      <c r="A6" s="10" t="s">
        <v>18</v>
      </c>
      <c r="B6" s="55" t="s">
        <v>47</v>
      </c>
      <c r="C6" s="55"/>
      <c r="D6" s="55"/>
      <c r="E6" s="10" t="s">
        <v>19</v>
      </c>
      <c r="F6" s="32">
        <v>2013</v>
      </c>
      <c r="G6" s="9"/>
      <c r="H6" s="10" t="s">
        <v>20</v>
      </c>
      <c r="I6" s="55"/>
      <c r="J6" s="55"/>
      <c r="K6" s="55"/>
    </row>
    <row r="7" spans="1:15" ht="15.75" thickBo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5" ht="12.75" customHeight="1" x14ac:dyDescent="0.25">
      <c r="A8" s="59" t="s">
        <v>23</v>
      </c>
      <c r="B8" s="61" t="s">
        <v>12</v>
      </c>
      <c r="C8" s="61"/>
      <c r="D8" s="61"/>
      <c r="E8" s="61" t="s">
        <v>13</v>
      </c>
      <c r="F8" s="62"/>
      <c r="G8" s="63" t="s">
        <v>14</v>
      </c>
      <c r="H8" s="63"/>
      <c r="I8" s="63"/>
      <c r="J8" s="1" t="s">
        <v>9</v>
      </c>
      <c r="K8" s="57" t="s">
        <v>11</v>
      </c>
    </row>
    <row r="9" spans="1:15" ht="11.25" customHeight="1" thickBot="1" x14ac:dyDescent="0.3">
      <c r="A9" s="60"/>
      <c r="B9" s="3" t="s">
        <v>1</v>
      </c>
      <c r="C9" s="3" t="s">
        <v>2</v>
      </c>
      <c r="D9" s="3" t="s">
        <v>3</v>
      </c>
      <c r="E9" s="3" t="s">
        <v>4</v>
      </c>
      <c r="F9" s="4" t="s">
        <v>5</v>
      </c>
      <c r="G9" s="5" t="s">
        <v>6</v>
      </c>
      <c r="H9" s="5" t="s">
        <v>7</v>
      </c>
      <c r="I9" s="5" t="s">
        <v>8</v>
      </c>
      <c r="J9" s="6" t="s">
        <v>10</v>
      </c>
      <c r="K9" s="58"/>
    </row>
    <row r="10" spans="1:15" x14ac:dyDescent="0.25">
      <c r="A10" s="36">
        <v>1</v>
      </c>
      <c r="B10" s="35" t="s">
        <v>49</v>
      </c>
      <c r="C10" s="35"/>
      <c r="D10" s="35">
        <v>4523</v>
      </c>
      <c r="E10" s="35" t="s">
        <v>50</v>
      </c>
      <c r="F10" s="11" t="s">
        <v>51</v>
      </c>
      <c r="G10" s="41">
        <f>+K10/1.12</f>
        <v>25479.999999999996</v>
      </c>
      <c r="H10" s="41"/>
      <c r="I10" s="41"/>
      <c r="J10" s="41">
        <f>+G10*0.12</f>
        <v>3057.5999999999995</v>
      </c>
      <c r="K10" s="42">
        <v>28537.599999999999</v>
      </c>
    </row>
    <row r="11" spans="1:15" x14ac:dyDescent="0.25">
      <c r="A11" s="37">
        <v>3</v>
      </c>
      <c r="B11" s="38" t="s">
        <v>49</v>
      </c>
      <c r="C11" s="38"/>
      <c r="D11" s="38">
        <v>3290</v>
      </c>
      <c r="E11" s="38" t="s">
        <v>52</v>
      </c>
      <c r="F11" s="14" t="s">
        <v>53</v>
      </c>
      <c r="G11" s="41">
        <f>+K11/1.12</f>
        <v>2499.9999999999995</v>
      </c>
      <c r="H11" s="43"/>
      <c r="I11" s="43"/>
      <c r="J11" s="41">
        <f>+G11*0.12</f>
        <v>299.99999999999994</v>
      </c>
      <c r="K11" s="44">
        <v>2800</v>
      </c>
    </row>
    <row r="12" spans="1:15" x14ac:dyDescent="0.25">
      <c r="A12" s="37">
        <v>5</v>
      </c>
      <c r="B12" s="38" t="s">
        <v>49</v>
      </c>
      <c r="C12" s="38"/>
      <c r="D12" s="38">
        <v>578</v>
      </c>
      <c r="E12" s="38" t="s">
        <v>54</v>
      </c>
      <c r="F12" s="14" t="s">
        <v>55</v>
      </c>
      <c r="G12" s="43"/>
      <c r="H12" s="43">
        <f>+K12/1.12</f>
        <v>2300</v>
      </c>
      <c r="I12" s="43"/>
      <c r="J12" s="43">
        <f>+H12*0.12</f>
        <v>276</v>
      </c>
      <c r="K12" s="44">
        <v>2576</v>
      </c>
    </row>
    <row r="13" spans="1:15" x14ac:dyDescent="0.25">
      <c r="A13" s="37">
        <v>8</v>
      </c>
      <c r="B13" s="38" t="s">
        <v>49</v>
      </c>
      <c r="C13" s="38"/>
      <c r="D13" s="38">
        <v>2190</v>
      </c>
      <c r="E13" s="38" t="s">
        <v>58</v>
      </c>
      <c r="F13" s="14" t="s">
        <v>59</v>
      </c>
      <c r="G13" s="41">
        <f>+K13/1.12</f>
        <v>12849.999999999998</v>
      </c>
      <c r="H13" s="43"/>
      <c r="I13" s="43"/>
      <c r="J13" s="41">
        <f>+G13*0.12</f>
        <v>1541.9999999999998</v>
      </c>
      <c r="K13" s="44">
        <v>14392</v>
      </c>
    </row>
    <row r="14" spans="1:15" x14ac:dyDescent="0.25">
      <c r="A14" s="37">
        <v>9</v>
      </c>
      <c r="B14" s="38"/>
      <c r="C14" s="38" t="s">
        <v>60</v>
      </c>
      <c r="D14" s="38">
        <v>1</v>
      </c>
      <c r="E14" s="35" t="s">
        <v>50</v>
      </c>
      <c r="F14" s="11" t="s">
        <v>51</v>
      </c>
      <c r="G14" s="41">
        <f>+K14/1.12</f>
        <v>-680</v>
      </c>
      <c r="H14" s="43"/>
      <c r="I14" s="43"/>
      <c r="J14" s="41">
        <f>+G14*0.12</f>
        <v>-81.599999999999994</v>
      </c>
      <c r="K14" s="44">
        <v>-761.6</v>
      </c>
      <c r="N14" s="46"/>
      <c r="O14" s="46"/>
    </row>
    <row r="15" spans="1:15" x14ac:dyDescent="0.25">
      <c r="A15" s="37">
        <v>13</v>
      </c>
      <c r="B15" s="38"/>
      <c r="C15" s="38" t="s">
        <v>62</v>
      </c>
      <c r="D15" s="38">
        <v>4321</v>
      </c>
      <c r="E15" s="38" t="s">
        <v>63</v>
      </c>
      <c r="F15" s="14" t="s">
        <v>64</v>
      </c>
      <c r="G15" s="43"/>
      <c r="H15" s="43"/>
      <c r="I15" s="43">
        <v>24000</v>
      </c>
      <c r="J15" s="43">
        <f>+I15*0.12</f>
        <v>2880</v>
      </c>
      <c r="K15" s="44">
        <f>+I15+J15</f>
        <v>26880</v>
      </c>
    </row>
    <row r="16" spans="1:15" x14ac:dyDescent="0.25">
      <c r="A16" s="37">
        <v>17</v>
      </c>
      <c r="B16" s="38" t="s">
        <v>49</v>
      </c>
      <c r="C16" s="38"/>
      <c r="D16" s="38">
        <v>4590</v>
      </c>
      <c r="E16" s="35" t="s">
        <v>50</v>
      </c>
      <c r="F16" s="11" t="s">
        <v>51</v>
      </c>
      <c r="G16" s="41">
        <f>+K16/1.12</f>
        <v>10249.999999999998</v>
      </c>
      <c r="H16" s="41"/>
      <c r="I16" s="41"/>
      <c r="J16" s="41">
        <f>+G16*0.12</f>
        <v>1229.9999999999998</v>
      </c>
      <c r="K16" s="44">
        <v>11480</v>
      </c>
    </row>
    <row r="17" spans="1:11" x14ac:dyDescent="0.25">
      <c r="A17" s="37">
        <v>19</v>
      </c>
      <c r="B17" s="38" t="s">
        <v>49</v>
      </c>
      <c r="C17" s="38"/>
      <c r="D17" s="38">
        <v>390</v>
      </c>
      <c r="E17" s="38" t="s">
        <v>67</v>
      </c>
      <c r="F17" s="14" t="s">
        <v>68</v>
      </c>
      <c r="G17" s="41">
        <f>+K17/1.12</f>
        <v>3649.9999999999995</v>
      </c>
      <c r="H17" s="41"/>
      <c r="I17" s="41"/>
      <c r="J17" s="41">
        <f>+G17*0.12</f>
        <v>437.99999999999994</v>
      </c>
      <c r="K17" s="44">
        <v>4088</v>
      </c>
    </row>
    <row r="18" spans="1:11" x14ac:dyDescent="0.25">
      <c r="A18" s="37">
        <v>25</v>
      </c>
      <c r="B18" s="38" t="s">
        <v>49</v>
      </c>
      <c r="C18" s="38"/>
      <c r="D18" s="38">
        <v>2210</v>
      </c>
      <c r="E18" s="38" t="s">
        <v>58</v>
      </c>
      <c r="F18" s="14" t="s">
        <v>59</v>
      </c>
      <c r="G18" s="41">
        <f>+K18/1.12</f>
        <v>6119.9999999999991</v>
      </c>
      <c r="H18" s="43"/>
      <c r="I18" s="43"/>
      <c r="J18" s="41">
        <f>+G18*0.12</f>
        <v>734.39999999999986</v>
      </c>
      <c r="K18" s="44">
        <v>6854.4</v>
      </c>
    </row>
    <row r="19" spans="1:11" x14ac:dyDescent="0.25">
      <c r="A19" s="37">
        <v>30</v>
      </c>
      <c r="B19" s="38" t="s">
        <v>49</v>
      </c>
      <c r="C19" s="38"/>
      <c r="D19" s="38">
        <v>3310</v>
      </c>
      <c r="E19" s="38" t="s">
        <v>73</v>
      </c>
      <c r="F19" s="14" t="s">
        <v>53</v>
      </c>
      <c r="G19" s="41">
        <f>+K19/1.12</f>
        <v>2549.9999999999995</v>
      </c>
      <c r="H19" s="43"/>
      <c r="I19" s="43"/>
      <c r="J19" s="41">
        <f>+G19*0.12</f>
        <v>305.99999999999994</v>
      </c>
      <c r="K19" s="44">
        <v>2856</v>
      </c>
    </row>
    <row r="20" spans="1:11" x14ac:dyDescent="0.25">
      <c r="A20" s="37"/>
      <c r="B20" s="38"/>
      <c r="C20" s="38"/>
      <c r="D20" s="38"/>
      <c r="E20" s="38"/>
      <c r="F20" s="14"/>
      <c r="G20" s="43"/>
      <c r="H20" s="43"/>
      <c r="I20" s="43"/>
      <c r="J20" s="43"/>
      <c r="K20" s="44"/>
    </row>
    <row r="21" spans="1:11" x14ac:dyDescent="0.25">
      <c r="A21" s="37"/>
      <c r="B21" s="38"/>
      <c r="C21" s="38"/>
      <c r="D21" s="38"/>
      <c r="E21" s="38"/>
      <c r="F21" s="14"/>
      <c r="G21" s="43"/>
      <c r="H21" s="43"/>
      <c r="I21" s="43"/>
      <c r="J21" s="43"/>
      <c r="K21" s="44"/>
    </row>
    <row r="22" spans="1:11" x14ac:dyDescent="0.25">
      <c r="A22" s="37"/>
      <c r="B22" s="38"/>
      <c r="C22" s="38"/>
      <c r="D22" s="38"/>
      <c r="E22" s="38"/>
      <c r="F22" s="14"/>
      <c r="G22" s="43"/>
      <c r="H22" s="43"/>
      <c r="I22" s="43"/>
      <c r="J22" s="43"/>
      <c r="K22" s="44"/>
    </row>
    <row r="23" spans="1:11" x14ac:dyDescent="0.25">
      <c r="A23" s="37"/>
      <c r="B23" s="38"/>
      <c r="C23" s="38"/>
      <c r="D23" s="38"/>
      <c r="E23" s="38"/>
      <c r="F23" s="14"/>
      <c r="G23" s="43"/>
      <c r="H23" s="43"/>
      <c r="I23" s="43"/>
      <c r="J23" s="43"/>
      <c r="K23" s="44"/>
    </row>
    <row r="24" spans="1:11" x14ac:dyDescent="0.25">
      <c r="A24" s="37"/>
      <c r="B24" s="38"/>
      <c r="C24" s="38"/>
      <c r="D24" s="38"/>
      <c r="E24" s="38"/>
      <c r="F24" s="14"/>
      <c r="G24" s="43"/>
      <c r="H24" s="43"/>
      <c r="I24" s="43"/>
      <c r="J24" s="43"/>
      <c r="K24" s="44"/>
    </row>
    <row r="25" spans="1:11" x14ac:dyDescent="0.25">
      <c r="A25" s="37"/>
      <c r="B25" s="38"/>
      <c r="C25" s="38"/>
      <c r="D25" s="38"/>
      <c r="E25" s="38"/>
      <c r="F25" s="14"/>
      <c r="G25" s="43"/>
      <c r="H25" s="43"/>
      <c r="I25" s="43"/>
      <c r="J25" s="43"/>
      <c r="K25" s="44"/>
    </row>
    <row r="26" spans="1:11" x14ac:dyDescent="0.25">
      <c r="A26" s="37"/>
      <c r="B26" s="38"/>
      <c r="C26" s="38"/>
      <c r="D26" s="38"/>
      <c r="E26" s="38"/>
      <c r="F26" s="14"/>
      <c r="G26" s="43"/>
      <c r="H26" s="43"/>
      <c r="I26" s="43"/>
      <c r="J26" s="43"/>
      <c r="K26" s="44"/>
    </row>
    <row r="27" spans="1:11" x14ac:dyDescent="0.25">
      <c r="A27" s="37"/>
      <c r="B27" s="38"/>
      <c r="C27" s="38"/>
      <c r="D27" s="38"/>
      <c r="E27" s="38"/>
      <c r="F27" s="14"/>
      <c r="G27" s="43"/>
      <c r="H27" s="43"/>
      <c r="I27" s="43"/>
      <c r="J27" s="43"/>
      <c r="K27" s="44"/>
    </row>
    <row r="28" spans="1:11" x14ac:dyDescent="0.25">
      <c r="A28" s="37"/>
      <c r="B28" s="38"/>
      <c r="C28" s="38"/>
      <c r="D28" s="38"/>
      <c r="E28" s="38"/>
      <c r="F28" s="14"/>
      <c r="G28" s="43"/>
      <c r="H28" s="43"/>
      <c r="I28" s="43"/>
      <c r="J28" s="43"/>
      <c r="K28" s="44"/>
    </row>
    <row r="29" spans="1:11" ht="15.75" thickBot="1" x14ac:dyDescent="0.3">
      <c r="A29" s="39"/>
      <c r="B29" s="40"/>
      <c r="C29" s="40"/>
      <c r="D29" s="40"/>
      <c r="E29" s="40"/>
      <c r="F29" s="17" t="s">
        <v>11</v>
      </c>
      <c r="G29" s="47">
        <f>SUM(G10:G28)</f>
        <v>62719.999999999993</v>
      </c>
      <c r="H29" s="47">
        <f>SUM(H10:H28)</f>
        <v>2300</v>
      </c>
      <c r="I29" s="47">
        <f>SUM(I10:I28)</f>
        <v>24000</v>
      </c>
      <c r="J29" s="47">
        <f>SUM(J10:J28)</f>
        <v>10682.399999999998</v>
      </c>
      <c r="K29" s="48">
        <f>SUM(K10:K28)</f>
        <v>99702.399999999994</v>
      </c>
    </row>
  </sheetData>
  <mergeCells count="11">
    <mergeCell ref="J2:K2"/>
    <mergeCell ref="A4:K4"/>
    <mergeCell ref="I6:K6"/>
    <mergeCell ref="B6:D6"/>
    <mergeCell ref="K8:K9"/>
    <mergeCell ref="A8:A9"/>
    <mergeCell ref="B8:D8"/>
    <mergeCell ref="E8:F8"/>
    <mergeCell ref="G8:I8"/>
    <mergeCell ref="D2:F2"/>
    <mergeCell ref="A2:C2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scale="86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Normal="100" zoomScaleSheetLayoutView="100" workbookViewId="0">
      <selection activeCell="I21" sqref="I21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7" customWidth="1"/>
    <col min="4" max="4" width="7.140625" customWidth="1"/>
    <col min="5" max="5" width="11.85546875" customWidth="1"/>
    <col min="6" max="6" width="29.28515625" customWidth="1"/>
    <col min="9" max="9" width="12.85546875" customWidth="1"/>
    <col min="10" max="10" width="13" customWidth="1"/>
  </cols>
  <sheetData>
    <row r="1" spans="1:12" ht="22.5" customHeight="1" x14ac:dyDescent="0.45">
      <c r="L1" s="8" t="s">
        <v>22</v>
      </c>
    </row>
    <row r="2" spans="1:12" ht="15.75" thickBot="1" x14ac:dyDescent="0.3">
      <c r="A2" s="64" t="s">
        <v>15</v>
      </c>
      <c r="B2" s="64"/>
      <c r="C2" s="64"/>
      <c r="D2" s="55" t="s">
        <v>45</v>
      </c>
      <c r="E2" s="55"/>
      <c r="F2" s="55"/>
      <c r="G2" s="9"/>
      <c r="H2" s="9"/>
      <c r="I2" s="9"/>
      <c r="J2" s="10" t="s">
        <v>16</v>
      </c>
      <c r="K2" s="55" t="s">
        <v>46</v>
      </c>
      <c r="L2" s="55"/>
    </row>
    <row r="3" spans="1:12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25">
      <c r="A4" s="56" t="s">
        <v>24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5.75" thickBot="1" x14ac:dyDescent="0.3">
      <c r="A6" s="10" t="s">
        <v>18</v>
      </c>
      <c r="B6" s="55" t="s">
        <v>47</v>
      </c>
      <c r="C6" s="55"/>
      <c r="D6" s="55"/>
      <c r="E6" s="10" t="s">
        <v>19</v>
      </c>
      <c r="F6" s="32">
        <v>2013</v>
      </c>
      <c r="G6" s="9"/>
      <c r="H6" s="10"/>
      <c r="I6" s="10" t="s">
        <v>20</v>
      </c>
      <c r="J6" s="55"/>
      <c r="K6" s="55"/>
      <c r="L6" s="55"/>
    </row>
    <row r="7" spans="1:12" ht="15.75" thickBot="1" x14ac:dyDescent="0.3">
      <c r="A7" s="9"/>
      <c r="B7" s="9"/>
      <c r="C7" s="9"/>
      <c r="D7" s="9"/>
      <c r="E7" s="9"/>
      <c r="F7" s="9"/>
      <c r="G7" s="9"/>
      <c r="H7" s="9"/>
      <c r="I7" s="9"/>
      <c r="J7" s="22"/>
      <c r="K7" s="9"/>
      <c r="L7" s="9"/>
    </row>
    <row r="8" spans="1:12" ht="12" customHeight="1" x14ac:dyDescent="0.25">
      <c r="A8" s="59" t="s">
        <v>23</v>
      </c>
      <c r="B8" s="61" t="s">
        <v>12</v>
      </c>
      <c r="C8" s="61"/>
      <c r="D8" s="61"/>
      <c r="E8" s="61" t="s">
        <v>28</v>
      </c>
      <c r="F8" s="62"/>
      <c r="G8" s="73" t="s">
        <v>14</v>
      </c>
      <c r="H8" s="74"/>
      <c r="I8" s="75"/>
      <c r="J8" s="30" t="s">
        <v>29</v>
      </c>
      <c r="K8" s="26" t="s">
        <v>32</v>
      </c>
      <c r="L8" s="2" t="s">
        <v>33</v>
      </c>
    </row>
    <row r="9" spans="1:12" ht="12" customHeight="1" x14ac:dyDescent="0.25">
      <c r="A9" s="65"/>
      <c r="B9" s="66" t="s">
        <v>25</v>
      </c>
      <c r="C9" s="68" t="s">
        <v>3</v>
      </c>
      <c r="D9" s="69"/>
      <c r="E9" s="66" t="s">
        <v>4</v>
      </c>
      <c r="F9" s="76" t="s">
        <v>5</v>
      </c>
      <c r="G9" s="72" t="s">
        <v>29</v>
      </c>
      <c r="H9" s="72" t="s">
        <v>7</v>
      </c>
      <c r="I9" s="72" t="s">
        <v>30</v>
      </c>
      <c r="J9" s="70" t="s">
        <v>44</v>
      </c>
      <c r="K9" s="27" t="s">
        <v>31</v>
      </c>
      <c r="L9" s="18" t="s">
        <v>32</v>
      </c>
    </row>
    <row r="10" spans="1:12" ht="11.25" customHeight="1" thickBot="1" x14ac:dyDescent="0.3">
      <c r="A10" s="60"/>
      <c r="B10" s="67"/>
      <c r="C10" s="19" t="s">
        <v>26</v>
      </c>
      <c r="D10" s="19" t="s">
        <v>27</v>
      </c>
      <c r="E10" s="67"/>
      <c r="F10" s="77"/>
      <c r="G10" s="71"/>
      <c r="H10" s="71"/>
      <c r="I10" s="71"/>
      <c r="J10" s="71"/>
      <c r="K10" s="28" t="s">
        <v>10</v>
      </c>
      <c r="L10" s="7" t="s">
        <v>34</v>
      </c>
    </row>
    <row r="11" spans="1:12" x14ac:dyDescent="0.25">
      <c r="A11" s="36">
        <v>7</v>
      </c>
      <c r="B11" s="35" t="s">
        <v>48</v>
      </c>
      <c r="C11" s="35">
        <v>1</v>
      </c>
      <c r="D11" s="35">
        <v>1</v>
      </c>
      <c r="E11" s="35" t="s">
        <v>56</v>
      </c>
      <c r="F11" s="11" t="s">
        <v>57</v>
      </c>
      <c r="G11" s="41">
        <f>+L11/1.12</f>
        <v>3890</v>
      </c>
      <c r="H11" s="41"/>
      <c r="I11" s="41"/>
      <c r="J11" s="45"/>
      <c r="K11" s="41">
        <f>+G11*0.12</f>
        <v>466.79999999999995</v>
      </c>
      <c r="L11" s="42">
        <v>4356.8</v>
      </c>
    </row>
    <row r="12" spans="1:12" x14ac:dyDescent="0.25">
      <c r="A12" s="37">
        <v>11</v>
      </c>
      <c r="B12" s="38" t="s">
        <v>48</v>
      </c>
      <c r="C12" s="38">
        <v>2</v>
      </c>
      <c r="D12" s="38">
        <v>21</v>
      </c>
      <c r="E12" s="38"/>
      <c r="F12" s="14" t="s">
        <v>61</v>
      </c>
      <c r="G12" s="41">
        <f>+L12/1.12</f>
        <v>15489.999999999998</v>
      </c>
      <c r="H12" s="41"/>
      <c r="I12" s="41"/>
      <c r="J12" s="45"/>
      <c r="K12" s="41">
        <f>+G12*0.12</f>
        <v>1858.7999999999997</v>
      </c>
      <c r="L12" s="44">
        <v>17348.8</v>
      </c>
    </row>
    <row r="13" spans="1:12" x14ac:dyDescent="0.25">
      <c r="A13" s="37">
        <v>16</v>
      </c>
      <c r="B13" s="38" t="s">
        <v>48</v>
      </c>
      <c r="C13" s="38">
        <v>22</v>
      </c>
      <c r="D13" s="38">
        <v>22</v>
      </c>
      <c r="E13" s="38" t="s">
        <v>65</v>
      </c>
      <c r="F13" s="14" t="s">
        <v>66</v>
      </c>
      <c r="G13" s="41">
        <f>+L13/1.12</f>
        <v>3499.9999999999995</v>
      </c>
      <c r="H13" s="41"/>
      <c r="I13" s="41"/>
      <c r="J13" s="45"/>
      <c r="K13" s="41">
        <f>+G13*0.12</f>
        <v>419.99999999999994</v>
      </c>
      <c r="L13" s="44">
        <v>3920</v>
      </c>
    </row>
    <row r="14" spans="1:12" x14ac:dyDescent="0.25">
      <c r="A14" s="37">
        <v>18</v>
      </c>
      <c r="B14" s="38" t="s">
        <v>48</v>
      </c>
      <c r="C14" s="38">
        <v>23</v>
      </c>
      <c r="D14" s="38">
        <v>23</v>
      </c>
      <c r="E14" s="35" t="s">
        <v>56</v>
      </c>
      <c r="F14" s="11" t="s">
        <v>57</v>
      </c>
      <c r="G14" s="41">
        <f>+L14/1.12</f>
        <v>2799.9999999999995</v>
      </c>
      <c r="H14" s="41"/>
      <c r="I14" s="41"/>
      <c r="J14" s="45"/>
      <c r="K14" s="41">
        <f>+G14*0.12</f>
        <v>335.99999999999994</v>
      </c>
      <c r="L14" s="44">
        <v>3136</v>
      </c>
    </row>
    <row r="15" spans="1:12" x14ac:dyDescent="0.25">
      <c r="A15" s="37">
        <v>20</v>
      </c>
      <c r="B15" s="38" t="s">
        <v>60</v>
      </c>
      <c r="C15" s="38">
        <v>1</v>
      </c>
      <c r="D15" s="38">
        <v>1</v>
      </c>
      <c r="E15" s="38" t="s">
        <v>65</v>
      </c>
      <c r="F15" s="14" t="s">
        <v>66</v>
      </c>
      <c r="G15" s="41">
        <f>+L15/1.12</f>
        <v>-489.99999999999989</v>
      </c>
      <c r="H15" s="41"/>
      <c r="I15" s="41"/>
      <c r="J15" s="45"/>
      <c r="K15" s="41">
        <f>+G15*0.12</f>
        <v>-58.799999999999983</v>
      </c>
      <c r="L15" s="44">
        <v>-548.79999999999995</v>
      </c>
    </row>
    <row r="16" spans="1:12" x14ac:dyDescent="0.25">
      <c r="A16" s="37">
        <v>23</v>
      </c>
      <c r="B16" s="38" t="s">
        <v>48</v>
      </c>
      <c r="C16" s="38">
        <v>24</v>
      </c>
      <c r="D16" s="38">
        <v>24</v>
      </c>
      <c r="E16" s="38" t="s">
        <v>69</v>
      </c>
      <c r="F16" s="14" t="s">
        <v>70</v>
      </c>
      <c r="G16" s="41"/>
      <c r="H16" s="41">
        <f>+L16/1.12</f>
        <v>2699.9999999999995</v>
      </c>
      <c r="I16" s="41"/>
      <c r="J16" s="45"/>
      <c r="K16" s="41">
        <f>+H16*0.12</f>
        <v>323.99999999999994</v>
      </c>
      <c r="L16" s="44">
        <v>3024</v>
      </c>
    </row>
    <row r="17" spans="1:12" x14ac:dyDescent="0.25">
      <c r="A17" s="37">
        <v>28</v>
      </c>
      <c r="B17" s="38" t="s">
        <v>48</v>
      </c>
      <c r="C17" s="38">
        <v>25</v>
      </c>
      <c r="D17" s="38">
        <v>25</v>
      </c>
      <c r="E17" s="38" t="s">
        <v>71</v>
      </c>
      <c r="F17" s="14" t="s">
        <v>72</v>
      </c>
      <c r="G17" s="43"/>
      <c r="H17" s="43"/>
      <c r="I17" s="43"/>
      <c r="J17" s="43">
        <f>+L17/1.12</f>
        <v>5680</v>
      </c>
      <c r="K17" s="41">
        <f>+J17*0.12</f>
        <v>681.6</v>
      </c>
      <c r="L17" s="44">
        <v>6361.6</v>
      </c>
    </row>
    <row r="18" spans="1:12" x14ac:dyDescent="0.25">
      <c r="A18" s="37">
        <v>29</v>
      </c>
      <c r="B18" s="38" t="s">
        <v>48</v>
      </c>
      <c r="C18" s="38">
        <v>26</v>
      </c>
      <c r="D18" s="38">
        <v>26</v>
      </c>
      <c r="E18" s="38" t="s">
        <v>65</v>
      </c>
      <c r="F18" s="14" t="s">
        <v>66</v>
      </c>
      <c r="G18" s="41">
        <f>+L18/1.12</f>
        <v>2940</v>
      </c>
      <c r="H18" s="41"/>
      <c r="I18" s="41"/>
      <c r="J18" s="45"/>
      <c r="K18" s="41">
        <f>+G18*0.12</f>
        <v>352.8</v>
      </c>
      <c r="L18" s="44">
        <v>3292.8</v>
      </c>
    </row>
    <row r="19" spans="1:12" x14ac:dyDescent="0.25">
      <c r="A19" s="37"/>
      <c r="B19" s="38"/>
      <c r="C19" s="38"/>
      <c r="D19" s="38"/>
      <c r="E19" s="38"/>
      <c r="F19" s="14"/>
      <c r="G19" s="43"/>
      <c r="H19" s="43"/>
      <c r="I19" s="43"/>
      <c r="J19" s="43"/>
      <c r="K19" s="43"/>
      <c r="L19" s="44"/>
    </row>
    <row r="20" spans="1:12" x14ac:dyDescent="0.25">
      <c r="A20" s="37"/>
      <c r="B20" s="38"/>
      <c r="C20" s="38"/>
      <c r="D20" s="38"/>
      <c r="E20" s="38"/>
      <c r="F20" s="14"/>
      <c r="G20" s="43"/>
      <c r="H20" s="43"/>
      <c r="I20" s="43"/>
      <c r="J20" s="43"/>
      <c r="K20" s="43"/>
      <c r="L20" s="44"/>
    </row>
    <row r="21" spans="1:12" x14ac:dyDescent="0.25">
      <c r="A21" s="37"/>
      <c r="B21" s="38"/>
      <c r="C21" s="38"/>
      <c r="D21" s="38"/>
      <c r="E21" s="38"/>
      <c r="F21" s="14"/>
      <c r="G21" s="43"/>
      <c r="H21" s="43"/>
      <c r="I21" s="43"/>
      <c r="J21" s="43"/>
      <c r="K21" s="43"/>
      <c r="L21" s="44"/>
    </row>
    <row r="22" spans="1:12" x14ac:dyDescent="0.25">
      <c r="A22" s="37"/>
      <c r="B22" s="38"/>
      <c r="C22" s="38"/>
      <c r="D22" s="38"/>
      <c r="E22" s="38"/>
      <c r="F22" s="14"/>
      <c r="G22" s="43"/>
      <c r="H22" s="43"/>
      <c r="I22" s="43"/>
      <c r="J22" s="43"/>
      <c r="K22" s="43"/>
      <c r="L22" s="44"/>
    </row>
    <row r="23" spans="1:12" x14ac:dyDescent="0.25">
      <c r="A23" s="37"/>
      <c r="B23" s="38"/>
      <c r="C23" s="38"/>
      <c r="D23" s="38"/>
      <c r="E23" s="38"/>
      <c r="F23" s="14"/>
      <c r="G23" s="43"/>
      <c r="H23" s="43"/>
      <c r="I23" s="43"/>
      <c r="J23" s="43"/>
      <c r="K23" s="43"/>
      <c r="L23" s="44"/>
    </row>
    <row r="24" spans="1:12" x14ac:dyDescent="0.25">
      <c r="A24" s="37"/>
      <c r="B24" s="38"/>
      <c r="C24" s="38"/>
      <c r="D24" s="38"/>
      <c r="E24" s="38"/>
      <c r="F24" s="14"/>
      <c r="G24" s="43"/>
      <c r="H24" s="43"/>
      <c r="I24" s="43"/>
      <c r="J24" s="43"/>
      <c r="K24" s="43"/>
      <c r="L24" s="44"/>
    </row>
    <row r="25" spans="1:12" x14ac:dyDescent="0.25">
      <c r="A25" s="37"/>
      <c r="B25" s="38"/>
      <c r="C25" s="38"/>
      <c r="D25" s="38"/>
      <c r="E25" s="38"/>
      <c r="F25" s="14"/>
      <c r="G25" s="43"/>
      <c r="H25" s="43"/>
      <c r="I25" s="43"/>
      <c r="J25" s="43"/>
      <c r="K25" s="43"/>
      <c r="L25" s="44"/>
    </row>
    <row r="26" spans="1:12" x14ac:dyDescent="0.25">
      <c r="A26" s="37"/>
      <c r="B26" s="38"/>
      <c r="C26" s="38"/>
      <c r="D26" s="38"/>
      <c r="E26" s="38"/>
      <c r="F26" s="14"/>
      <c r="G26" s="43"/>
      <c r="H26" s="43"/>
      <c r="I26" s="43"/>
      <c r="J26" s="43"/>
      <c r="K26" s="43"/>
      <c r="L26" s="44"/>
    </row>
    <row r="27" spans="1:12" x14ac:dyDescent="0.25">
      <c r="A27" s="37"/>
      <c r="B27" s="38"/>
      <c r="C27" s="38"/>
      <c r="D27" s="38"/>
      <c r="E27" s="38"/>
      <c r="F27" s="14"/>
      <c r="G27" s="43"/>
      <c r="H27" s="43"/>
      <c r="I27" s="43"/>
      <c r="J27" s="43"/>
      <c r="K27" s="43"/>
      <c r="L27" s="44"/>
    </row>
    <row r="28" spans="1:12" x14ac:dyDescent="0.25">
      <c r="A28" s="37"/>
      <c r="B28" s="38"/>
      <c r="C28" s="38"/>
      <c r="D28" s="38"/>
      <c r="E28" s="38"/>
      <c r="F28" s="14"/>
      <c r="G28" s="43"/>
      <c r="H28" s="43"/>
      <c r="I28" s="43"/>
      <c r="J28" s="43"/>
      <c r="K28" s="43"/>
      <c r="L28" s="44"/>
    </row>
    <row r="29" spans="1:12" x14ac:dyDescent="0.25">
      <c r="A29" s="37"/>
      <c r="B29" s="38"/>
      <c r="C29" s="38"/>
      <c r="D29" s="38"/>
      <c r="E29" s="38"/>
      <c r="F29" s="14"/>
      <c r="G29" s="43"/>
      <c r="H29" s="43"/>
      <c r="I29" s="43"/>
      <c r="J29" s="43"/>
      <c r="K29" s="43"/>
      <c r="L29" s="44"/>
    </row>
    <row r="30" spans="1:12" ht="15.75" thickBot="1" x14ac:dyDescent="0.3">
      <c r="A30" s="39"/>
      <c r="B30" s="40"/>
      <c r="C30" s="40"/>
      <c r="D30" s="40"/>
      <c r="E30" s="40"/>
      <c r="F30" s="17" t="s">
        <v>11</v>
      </c>
      <c r="G30" s="47">
        <f>SUM(G11:G29)</f>
        <v>28130</v>
      </c>
      <c r="H30" s="47">
        <f>SUM(H11:H29)</f>
        <v>2699.9999999999995</v>
      </c>
      <c r="I30" s="47"/>
      <c r="J30" s="47">
        <f>SUM(J11:J29)</f>
        <v>5680</v>
      </c>
      <c r="K30" s="47">
        <f>SUM(K11:K29)</f>
        <v>4381.1999999999989</v>
      </c>
      <c r="L30" s="48">
        <f>SUM(L11:L29)</f>
        <v>40891.200000000004</v>
      </c>
    </row>
  </sheetData>
  <mergeCells count="18">
    <mergeCell ref="J9:J10"/>
    <mergeCell ref="I9:I10"/>
    <mergeCell ref="G8:I8"/>
    <mergeCell ref="E9:E10"/>
    <mergeCell ref="F9:F10"/>
    <mergeCell ref="G9:G10"/>
    <mergeCell ref="H9:H10"/>
    <mergeCell ref="A8:A10"/>
    <mergeCell ref="B8:D8"/>
    <mergeCell ref="E8:F8"/>
    <mergeCell ref="B9:B10"/>
    <mergeCell ref="C9:D9"/>
    <mergeCell ref="A2:C2"/>
    <mergeCell ref="D2:F2"/>
    <mergeCell ref="K2:L2"/>
    <mergeCell ref="A4:L4"/>
    <mergeCell ref="B6:D6"/>
    <mergeCell ref="J6:L6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scale="8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topLeftCell="A22" zoomScale="120" zoomScaleNormal="100" zoomScaleSheetLayoutView="120" workbookViewId="0">
      <selection activeCell="I6" sqref="I6"/>
    </sheetView>
  </sheetViews>
  <sheetFormatPr baseColWidth="10" defaultRowHeight="15" x14ac:dyDescent="0.25"/>
  <cols>
    <col min="1" max="1" width="9.85546875" customWidth="1"/>
    <col min="2" max="2" width="7.85546875" customWidth="1"/>
    <col min="3" max="3" width="36.5703125" customWidth="1"/>
    <col min="4" max="4" width="15.7109375" customWidth="1"/>
    <col min="5" max="5" width="14.140625" customWidth="1"/>
    <col min="6" max="6" width="15.42578125" customWidth="1"/>
  </cols>
  <sheetData>
    <row r="1" spans="1:6" ht="18.75" customHeight="1" x14ac:dyDescent="0.25">
      <c r="F1" s="20" t="s">
        <v>41</v>
      </c>
    </row>
    <row r="2" spans="1:6" ht="18.75" x14ac:dyDescent="0.3">
      <c r="A2" s="78" t="s">
        <v>74</v>
      </c>
      <c r="B2" s="78"/>
      <c r="C2" s="78"/>
      <c r="D2" s="78"/>
      <c r="E2" s="78"/>
      <c r="F2" s="78"/>
    </row>
    <row r="3" spans="1:6" ht="21.75" customHeight="1" x14ac:dyDescent="0.25">
      <c r="A3" s="29" t="s">
        <v>39</v>
      </c>
      <c r="B3" s="82" t="s">
        <v>80</v>
      </c>
      <c r="C3" s="82"/>
      <c r="D3" s="31"/>
      <c r="E3" s="21"/>
      <c r="F3" s="21"/>
    </row>
    <row r="4" spans="1:6" ht="21.75" customHeight="1" x14ac:dyDescent="0.25">
      <c r="A4" s="29" t="s">
        <v>40</v>
      </c>
      <c r="B4" s="83" t="s">
        <v>81</v>
      </c>
      <c r="C4" s="83"/>
      <c r="D4" s="31"/>
      <c r="E4" s="21"/>
      <c r="F4" s="21"/>
    </row>
    <row r="5" spans="1:6" ht="15.75" thickBot="1" x14ac:dyDescent="0.3">
      <c r="A5" s="9"/>
      <c r="B5" s="9"/>
      <c r="C5" s="9"/>
      <c r="D5" s="9"/>
      <c r="E5" s="9"/>
      <c r="F5" s="9"/>
    </row>
    <row r="6" spans="1:6" ht="10.5" customHeight="1" x14ac:dyDescent="0.25">
      <c r="A6" s="59" t="s">
        <v>42</v>
      </c>
      <c r="B6" s="61"/>
      <c r="C6" s="61" t="s">
        <v>35</v>
      </c>
      <c r="D6" s="61" t="s">
        <v>37</v>
      </c>
      <c r="E6" s="61" t="s">
        <v>36</v>
      </c>
      <c r="F6" s="80" t="s">
        <v>38</v>
      </c>
    </row>
    <row r="7" spans="1:6" ht="12.75" customHeight="1" thickBot="1" x14ac:dyDescent="0.3">
      <c r="A7" s="23" t="s">
        <v>43</v>
      </c>
      <c r="B7" s="3" t="s">
        <v>0</v>
      </c>
      <c r="C7" s="79"/>
      <c r="D7" s="79"/>
      <c r="E7" s="79"/>
      <c r="F7" s="81"/>
    </row>
    <row r="8" spans="1:6" x14ac:dyDescent="0.25">
      <c r="A8" s="24" t="s">
        <v>78</v>
      </c>
      <c r="B8" s="25">
        <v>7</v>
      </c>
      <c r="C8" s="25" t="s">
        <v>79</v>
      </c>
      <c r="D8" s="49">
        <v>3890</v>
      </c>
      <c r="E8" s="49"/>
      <c r="F8" s="50">
        <v>3890</v>
      </c>
    </row>
    <row r="9" spans="1:6" x14ac:dyDescent="0.25">
      <c r="A9" s="12" t="s">
        <v>78</v>
      </c>
      <c r="B9" s="13">
        <v>12</v>
      </c>
      <c r="C9" s="13" t="s">
        <v>85</v>
      </c>
      <c r="D9" s="51"/>
      <c r="E9" s="51">
        <v>2000</v>
      </c>
      <c r="F9" s="52">
        <f>+F8-E9</f>
        <v>1890</v>
      </c>
    </row>
    <row r="10" spans="1:6" x14ac:dyDescent="0.25">
      <c r="A10" s="12" t="s">
        <v>78</v>
      </c>
      <c r="B10" s="13">
        <v>18</v>
      </c>
      <c r="C10" s="13" t="s">
        <v>90</v>
      </c>
      <c r="D10" s="51">
        <v>2800</v>
      </c>
      <c r="E10" s="51"/>
      <c r="F10" s="52">
        <f>+F9+D10</f>
        <v>4690</v>
      </c>
    </row>
    <row r="11" spans="1:6" x14ac:dyDescent="0.25">
      <c r="A11" s="12" t="s">
        <v>78</v>
      </c>
      <c r="B11" s="13">
        <v>31</v>
      </c>
      <c r="C11" s="13" t="s">
        <v>95</v>
      </c>
      <c r="D11" s="51"/>
      <c r="E11" s="51">
        <v>4690</v>
      </c>
      <c r="F11" s="52">
        <f>+F10-E11</f>
        <v>0</v>
      </c>
    </row>
    <row r="12" spans="1:6" ht="15.75" thickBot="1" x14ac:dyDescent="0.3">
      <c r="A12" s="15" t="s">
        <v>96</v>
      </c>
      <c r="B12" s="16">
        <v>1</v>
      </c>
      <c r="C12" s="16" t="s">
        <v>97</v>
      </c>
      <c r="D12" s="53"/>
      <c r="E12" s="53"/>
      <c r="F12" s="54">
        <v>4690</v>
      </c>
    </row>
    <row r="14" spans="1:6" ht="18" customHeight="1" x14ac:dyDescent="0.25">
      <c r="F14" s="20" t="s">
        <v>41</v>
      </c>
    </row>
    <row r="15" spans="1:6" ht="18.75" x14ac:dyDescent="0.3">
      <c r="A15" s="78" t="s">
        <v>74</v>
      </c>
      <c r="B15" s="78"/>
      <c r="C15" s="78"/>
      <c r="D15" s="78"/>
      <c r="E15" s="78"/>
      <c r="F15" s="78"/>
    </row>
    <row r="16" spans="1:6" ht="21.75" customHeight="1" x14ac:dyDescent="0.25">
      <c r="A16" s="29" t="s">
        <v>39</v>
      </c>
      <c r="B16" s="82" t="s">
        <v>66</v>
      </c>
      <c r="C16" s="82"/>
      <c r="D16" s="31"/>
      <c r="E16" s="21"/>
      <c r="F16" s="21"/>
    </row>
    <row r="17" spans="1:6" x14ac:dyDescent="0.25">
      <c r="A17" s="29" t="s">
        <v>40</v>
      </c>
      <c r="B17" s="83" t="s">
        <v>87</v>
      </c>
      <c r="C17" s="83"/>
      <c r="D17" s="31"/>
      <c r="E17" s="21"/>
      <c r="F17" s="21"/>
    </row>
    <row r="18" spans="1:6" ht="15.75" thickBot="1" x14ac:dyDescent="0.3">
      <c r="A18" s="9"/>
      <c r="B18" s="9"/>
      <c r="C18" s="9"/>
      <c r="D18" s="9"/>
      <c r="E18" s="9"/>
      <c r="F18" s="9"/>
    </row>
    <row r="19" spans="1:6" ht="12" customHeight="1" x14ac:dyDescent="0.25">
      <c r="A19" s="59" t="s">
        <v>42</v>
      </c>
      <c r="B19" s="61"/>
      <c r="C19" s="61" t="s">
        <v>35</v>
      </c>
      <c r="D19" s="61" t="s">
        <v>37</v>
      </c>
      <c r="E19" s="61" t="s">
        <v>36</v>
      </c>
      <c r="F19" s="80" t="s">
        <v>38</v>
      </c>
    </row>
    <row r="20" spans="1:6" ht="15.75" thickBot="1" x14ac:dyDescent="0.3">
      <c r="A20" s="23" t="s">
        <v>43</v>
      </c>
      <c r="B20" s="3" t="s">
        <v>0</v>
      </c>
      <c r="C20" s="79"/>
      <c r="D20" s="79"/>
      <c r="E20" s="79"/>
      <c r="F20" s="81"/>
    </row>
    <row r="21" spans="1:6" x14ac:dyDescent="0.25">
      <c r="A21" s="24" t="s">
        <v>78</v>
      </c>
      <c r="B21" s="25">
        <v>16</v>
      </c>
      <c r="C21" s="25" t="s">
        <v>88</v>
      </c>
      <c r="D21" s="49">
        <v>3500</v>
      </c>
      <c r="E21" s="49"/>
      <c r="F21" s="50">
        <v>3500</v>
      </c>
    </row>
    <row r="22" spans="1:6" x14ac:dyDescent="0.25">
      <c r="A22" s="12" t="s">
        <v>78</v>
      </c>
      <c r="B22" s="13">
        <v>20</v>
      </c>
      <c r="C22" s="13" t="s">
        <v>91</v>
      </c>
      <c r="D22" s="51"/>
      <c r="E22" s="51">
        <v>548.79999999999995</v>
      </c>
      <c r="F22" s="52">
        <f>+F21-E22</f>
        <v>2951.2</v>
      </c>
    </row>
    <row r="23" spans="1:6" x14ac:dyDescent="0.25">
      <c r="A23" s="12" t="s">
        <v>78</v>
      </c>
      <c r="B23" s="13">
        <v>24</v>
      </c>
      <c r="C23" s="13" t="s">
        <v>92</v>
      </c>
      <c r="D23" s="51"/>
      <c r="E23" s="51">
        <v>2000</v>
      </c>
      <c r="F23" s="52">
        <f>+F22-E23</f>
        <v>951.19999999999982</v>
      </c>
    </row>
    <row r="24" spans="1:6" x14ac:dyDescent="0.25">
      <c r="A24" s="12" t="s">
        <v>78</v>
      </c>
      <c r="B24" s="13">
        <v>29</v>
      </c>
      <c r="C24" s="13" t="s">
        <v>94</v>
      </c>
      <c r="D24" s="51">
        <v>2940</v>
      </c>
      <c r="E24" s="51"/>
      <c r="F24" s="52">
        <f>+F23+D24</f>
        <v>3891.2</v>
      </c>
    </row>
    <row r="25" spans="1:6" x14ac:dyDescent="0.25">
      <c r="A25" s="12" t="s">
        <v>78</v>
      </c>
      <c r="B25" s="13">
        <v>31</v>
      </c>
      <c r="C25" s="13" t="s">
        <v>95</v>
      </c>
      <c r="D25" s="51"/>
      <c r="E25" s="51">
        <v>3891.2</v>
      </c>
      <c r="F25" s="52">
        <f>+F24-E25</f>
        <v>0</v>
      </c>
    </row>
    <row r="26" spans="1:6" ht="15.75" thickBot="1" x14ac:dyDescent="0.3">
      <c r="A26" s="15" t="s">
        <v>96</v>
      </c>
      <c r="B26" s="16">
        <v>1</v>
      </c>
      <c r="C26" s="16" t="s">
        <v>97</v>
      </c>
      <c r="D26" s="53"/>
      <c r="E26" s="53"/>
      <c r="F26" s="54">
        <v>3891.2</v>
      </c>
    </row>
    <row r="28" spans="1:6" ht="28.5" x14ac:dyDescent="0.25">
      <c r="F28" s="20" t="s">
        <v>41</v>
      </c>
    </row>
    <row r="29" spans="1:6" ht="18.75" x14ac:dyDescent="0.3">
      <c r="A29" s="78" t="s">
        <v>75</v>
      </c>
      <c r="B29" s="78"/>
      <c r="C29" s="78"/>
      <c r="D29" s="78"/>
      <c r="E29" s="78"/>
      <c r="F29" s="78"/>
    </row>
    <row r="30" spans="1:6" x14ac:dyDescent="0.25">
      <c r="A30" s="29" t="s">
        <v>39</v>
      </c>
      <c r="B30" s="82" t="s">
        <v>76</v>
      </c>
      <c r="C30" s="82"/>
      <c r="D30" s="31"/>
      <c r="E30" s="21"/>
      <c r="F30" s="21"/>
    </row>
    <row r="31" spans="1:6" x14ac:dyDescent="0.25">
      <c r="A31" s="29" t="s">
        <v>40</v>
      </c>
      <c r="B31" s="83" t="s">
        <v>77</v>
      </c>
      <c r="C31" s="83"/>
      <c r="D31" s="31"/>
      <c r="E31" s="21"/>
      <c r="F31" s="21"/>
    </row>
    <row r="32" spans="1:6" ht="15.75" thickBot="1" x14ac:dyDescent="0.3">
      <c r="A32" s="9"/>
      <c r="B32" s="9"/>
      <c r="C32" s="9"/>
      <c r="D32" s="9"/>
      <c r="E32" s="9"/>
      <c r="F32" s="9"/>
    </row>
    <row r="33" spans="1:6" x14ac:dyDescent="0.25">
      <c r="A33" s="59" t="s">
        <v>42</v>
      </c>
      <c r="B33" s="61"/>
      <c r="C33" s="61" t="s">
        <v>35</v>
      </c>
      <c r="D33" s="61" t="s">
        <v>37</v>
      </c>
      <c r="E33" s="61" t="s">
        <v>36</v>
      </c>
      <c r="F33" s="80" t="s">
        <v>38</v>
      </c>
    </row>
    <row r="34" spans="1:6" ht="15.75" thickBot="1" x14ac:dyDescent="0.3">
      <c r="A34" s="33" t="s">
        <v>43</v>
      </c>
      <c r="B34" s="34" t="s">
        <v>0</v>
      </c>
      <c r="C34" s="79"/>
      <c r="D34" s="79"/>
      <c r="E34" s="79"/>
      <c r="F34" s="81"/>
    </row>
    <row r="35" spans="1:6" x14ac:dyDescent="0.25">
      <c r="A35" s="24" t="s">
        <v>78</v>
      </c>
      <c r="B35" s="25">
        <v>1</v>
      </c>
      <c r="C35" s="25" t="s">
        <v>79</v>
      </c>
      <c r="D35" s="49"/>
      <c r="E35" s="49">
        <v>25480</v>
      </c>
      <c r="F35" s="50">
        <v>25480</v>
      </c>
    </row>
    <row r="36" spans="1:6" x14ac:dyDescent="0.25">
      <c r="A36" s="12" t="s">
        <v>78</v>
      </c>
      <c r="B36" s="13">
        <v>9</v>
      </c>
      <c r="C36" s="13" t="s">
        <v>84</v>
      </c>
      <c r="D36" s="51">
        <v>761.6</v>
      </c>
      <c r="E36" s="51"/>
      <c r="F36" s="52">
        <f>+F35-D36</f>
        <v>24718.400000000001</v>
      </c>
    </row>
    <row r="37" spans="1:6" x14ac:dyDescent="0.25">
      <c r="A37" s="12" t="s">
        <v>78</v>
      </c>
      <c r="B37" s="13">
        <v>15</v>
      </c>
      <c r="C37" s="13" t="s">
        <v>86</v>
      </c>
      <c r="D37" s="51">
        <v>8000</v>
      </c>
      <c r="E37" s="51"/>
      <c r="F37" s="52">
        <f>+F36-D37</f>
        <v>16718.400000000001</v>
      </c>
    </row>
    <row r="38" spans="1:6" x14ac:dyDescent="0.25">
      <c r="A38" s="12" t="s">
        <v>78</v>
      </c>
      <c r="B38" s="13">
        <v>17</v>
      </c>
      <c r="C38" s="13" t="s">
        <v>89</v>
      </c>
      <c r="D38" s="51"/>
      <c r="E38" s="51">
        <v>10250</v>
      </c>
      <c r="F38" s="52">
        <f>+F37+E38</f>
        <v>26968.400000000001</v>
      </c>
    </row>
    <row r="39" spans="1:6" x14ac:dyDescent="0.25">
      <c r="A39" s="12" t="s">
        <v>78</v>
      </c>
      <c r="B39" s="13">
        <v>31</v>
      </c>
      <c r="C39" s="13" t="s">
        <v>95</v>
      </c>
      <c r="D39" s="51">
        <v>26968.400000000001</v>
      </c>
      <c r="E39" s="51"/>
      <c r="F39" s="52">
        <f>+F38-D39</f>
        <v>0</v>
      </c>
    </row>
    <row r="40" spans="1:6" ht="15.75" thickBot="1" x14ac:dyDescent="0.3">
      <c r="A40" s="15" t="s">
        <v>96</v>
      </c>
      <c r="B40" s="16">
        <v>1</v>
      </c>
      <c r="C40" s="16" t="s">
        <v>97</v>
      </c>
      <c r="D40" s="53"/>
      <c r="E40" s="53"/>
      <c r="F40" s="54">
        <v>26968.400000000001</v>
      </c>
    </row>
    <row r="42" spans="1:6" ht="28.5" x14ac:dyDescent="0.25">
      <c r="F42" s="20" t="s">
        <v>41</v>
      </c>
    </row>
    <row r="43" spans="1:6" ht="18.75" x14ac:dyDescent="0.3">
      <c r="A43" s="78" t="s">
        <v>75</v>
      </c>
      <c r="B43" s="78"/>
      <c r="C43" s="78"/>
      <c r="D43" s="78"/>
      <c r="E43" s="78"/>
      <c r="F43" s="78"/>
    </row>
    <row r="44" spans="1:6" x14ac:dyDescent="0.25">
      <c r="A44" s="29" t="s">
        <v>39</v>
      </c>
      <c r="B44" s="82" t="s">
        <v>82</v>
      </c>
      <c r="C44" s="82"/>
      <c r="D44" s="31"/>
      <c r="E44" s="21"/>
      <c r="F44" s="21"/>
    </row>
    <row r="45" spans="1:6" x14ac:dyDescent="0.25">
      <c r="A45" s="29" t="s">
        <v>40</v>
      </c>
      <c r="B45" s="83" t="s">
        <v>83</v>
      </c>
      <c r="C45" s="83"/>
      <c r="D45" s="31"/>
      <c r="E45" s="21"/>
      <c r="F45" s="21"/>
    </row>
    <row r="46" spans="1:6" ht="15.75" thickBot="1" x14ac:dyDescent="0.3">
      <c r="A46" s="9"/>
      <c r="B46" s="9"/>
      <c r="C46" s="9"/>
      <c r="D46" s="9"/>
      <c r="E46" s="9"/>
      <c r="F46" s="9"/>
    </row>
    <row r="47" spans="1:6" x14ac:dyDescent="0.25">
      <c r="A47" s="59" t="s">
        <v>42</v>
      </c>
      <c r="B47" s="61"/>
      <c r="C47" s="61" t="s">
        <v>35</v>
      </c>
      <c r="D47" s="61" t="s">
        <v>37</v>
      </c>
      <c r="E47" s="61" t="s">
        <v>36</v>
      </c>
      <c r="F47" s="80" t="s">
        <v>38</v>
      </c>
    </row>
    <row r="48" spans="1:6" ht="15.75" thickBot="1" x14ac:dyDescent="0.3">
      <c r="A48" s="33" t="s">
        <v>43</v>
      </c>
      <c r="B48" s="34" t="s">
        <v>0</v>
      </c>
      <c r="C48" s="79"/>
      <c r="D48" s="79"/>
      <c r="E48" s="79"/>
      <c r="F48" s="81"/>
    </row>
    <row r="49" spans="1:6" x14ac:dyDescent="0.25">
      <c r="A49" s="24" t="s">
        <v>78</v>
      </c>
      <c r="B49" s="25">
        <v>8</v>
      </c>
      <c r="C49" s="25" t="s">
        <v>79</v>
      </c>
      <c r="D49" s="49"/>
      <c r="E49" s="49">
        <v>12850</v>
      </c>
      <c r="F49" s="50">
        <v>12850</v>
      </c>
    </row>
    <row r="50" spans="1:6" x14ac:dyDescent="0.25">
      <c r="A50" s="12" t="s">
        <v>78</v>
      </c>
      <c r="B50" s="13">
        <v>22</v>
      </c>
      <c r="C50" s="13" t="s">
        <v>86</v>
      </c>
      <c r="D50" s="51">
        <v>5000</v>
      </c>
      <c r="E50" s="51"/>
      <c r="F50" s="52">
        <f>+F49-D50</f>
        <v>7850</v>
      </c>
    </row>
    <row r="51" spans="1:6" x14ac:dyDescent="0.25">
      <c r="A51" s="12" t="s">
        <v>78</v>
      </c>
      <c r="B51" s="13">
        <v>25</v>
      </c>
      <c r="C51" s="13" t="s">
        <v>93</v>
      </c>
      <c r="D51" s="51"/>
      <c r="E51" s="51">
        <v>6120</v>
      </c>
      <c r="F51" s="52">
        <f>+F50+E51</f>
        <v>13970</v>
      </c>
    </row>
    <row r="52" spans="1:6" x14ac:dyDescent="0.25">
      <c r="A52" s="12" t="s">
        <v>78</v>
      </c>
      <c r="B52" s="13">
        <v>31</v>
      </c>
      <c r="C52" s="13" t="s">
        <v>95</v>
      </c>
      <c r="D52" s="51">
        <v>13970</v>
      </c>
      <c r="E52" s="51"/>
      <c r="F52" s="52">
        <f>+F51-D52</f>
        <v>0</v>
      </c>
    </row>
    <row r="53" spans="1:6" ht="15.75" thickBot="1" x14ac:dyDescent="0.3">
      <c r="A53" s="15" t="s">
        <v>96</v>
      </c>
      <c r="B53" s="16">
        <v>1</v>
      </c>
      <c r="C53" s="16" t="s">
        <v>97</v>
      </c>
      <c r="D53" s="53"/>
      <c r="E53" s="53"/>
      <c r="F53" s="54">
        <v>13970</v>
      </c>
    </row>
  </sheetData>
  <mergeCells count="32">
    <mergeCell ref="A15:F15"/>
    <mergeCell ref="A19:B19"/>
    <mergeCell ref="C19:C20"/>
    <mergeCell ref="D19:D20"/>
    <mergeCell ref="E19:E20"/>
    <mergeCell ref="F19:F20"/>
    <mergeCell ref="B16:C16"/>
    <mergeCell ref="B17:C17"/>
    <mergeCell ref="A2:F2"/>
    <mergeCell ref="A6:B6"/>
    <mergeCell ref="C6:C7"/>
    <mergeCell ref="D6:D7"/>
    <mergeCell ref="E6:E7"/>
    <mergeCell ref="F6:F7"/>
    <mergeCell ref="B3:C3"/>
    <mergeCell ref="B4:C4"/>
    <mergeCell ref="A29:F29"/>
    <mergeCell ref="A33:B33"/>
    <mergeCell ref="C33:C34"/>
    <mergeCell ref="D33:D34"/>
    <mergeCell ref="E33:E34"/>
    <mergeCell ref="F33:F34"/>
    <mergeCell ref="B30:C30"/>
    <mergeCell ref="B31:C31"/>
    <mergeCell ref="A43:F43"/>
    <mergeCell ref="A47:B47"/>
    <mergeCell ref="C47:C48"/>
    <mergeCell ref="D47:D48"/>
    <mergeCell ref="E47:E48"/>
    <mergeCell ref="F47:F48"/>
    <mergeCell ref="B44:C44"/>
    <mergeCell ref="B45:C45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scale="8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 Compras</vt:lpstr>
      <vt:lpstr>L Ventas</vt:lpstr>
      <vt:lpstr>Cuentas Corrientes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Chaicoj</dc:creator>
  <cp:lastModifiedBy>Lic. Chaicoj</cp:lastModifiedBy>
  <cp:lastPrinted>2012-12-01T02:43:57Z</cp:lastPrinted>
  <dcterms:created xsi:type="dcterms:W3CDTF">2012-10-15T21:15:33Z</dcterms:created>
  <dcterms:modified xsi:type="dcterms:W3CDTF">2012-12-29T19:06:52Z</dcterms:modified>
</cp:coreProperties>
</file>